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 yWindow="6225" windowWidth="19410" windowHeight="6150" firstSheet="1" activeTab="3"/>
  </bookViews>
  <sheets>
    <sheet name="Planning &amp; Zoning Fee Worksheet" sheetId="1" r:id="rId1"/>
    <sheet name="Major P-Plat &amp; F-Plat Worksheet" sheetId="5" r:id="rId2"/>
    <sheet name="Minor Plat Fee Worksheet" sheetId="7" r:id="rId3"/>
    <sheet name="Building Fee Worksheet" sheetId="4" r:id="rId4"/>
    <sheet name="Worksheet A" sheetId="8" r:id="rId5"/>
    <sheet name="How to use this template" sheetId="9" r:id="rId6"/>
  </sheets>
  <definedNames>
    <definedName name="_xlnm.Print_Area" localSheetId="3">'Building Fee Worksheet'!$A$1:$H$59</definedName>
    <definedName name="_xlnm.Print_Area" localSheetId="1">'Major P-Plat &amp; F-Plat Worksheet'!$A$1:$H$49</definedName>
    <definedName name="_xlnm.Print_Area" localSheetId="2">'Minor Plat Fee Worksheet'!$A$1:$H$46</definedName>
    <definedName name="_xlnm.Print_Area" localSheetId="0">'Planning &amp; Zoning Fee Worksheet'!$A$1:$H$60</definedName>
    <definedName name="_xlnm.Print_Area" localSheetId="4">'Worksheet A'!$A$1:$C$67</definedName>
  </definedNames>
  <calcPr calcId="152511"/>
</workbook>
</file>

<file path=xl/calcChain.xml><?xml version="1.0" encoding="utf-8"?>
<calcChain xmlns="http://schemas.openxmlformats.org/spreadsheetml/2006/main">
  <c r="E16" i="4" l="1"/>
  <c r="C16" i="4"/>
  <c r="E15" i="4"/>
  <c r="C15" i="4"/>
  <c r="E14" i="4"/>
  <c r="C14" i="4"/>
  <c r="E13" i="4"/>
  <c r="C13" i="4"/>
  <c r="E12" i="4"/>
  <c r="C12" i="4"/>
  <c r="E11" i="4"/>
  <c r="C11" i="4"/>
  <c r="E10" i="4"/>
  <c r="C10" i="4"/>
  <c r="E16" i="7"/>
  <c r="C16" i="7"/>
  <c r="E15" i="7"/>
  <c r="C15" i="7"/>
  <c r="E14" i="7"/>
  <c r="C14" i="7"/>
  <c r="E13" i="7"/>
  <c r="C13" i="7"/>
  <c r="E12" i="7"/>
  <c r="C12" i="7"/>
  <c r="E11" i="7"/>
  <c r="C11" i="7"/>
  <c r="E10" i="7"/>
  <c r="C10" i="7"/>
  <c r="C11" i="5"/>
  <c r="C12" i="5"/>
  <c r="C13" i="5"/>
  <c r="C14" i="5"/>
  <c r="C15" i="5"/>
  <c r="C16" i="5"/>
  <c r="E11" i="5"/>
  <c r="E12" i="5"/>
  <c r="E13" i="5"/>
  <c r="E14" i="5"/>
  <c r="E15" i="5"/>
  <c r="E16" i="5"/>
  <c r="E10" i="5"/>
  <c r="C10" i="5"/>
  <c r="H44" i="5" l="1"/>
  <c r="H19" i="1"/>
  <c r="H53" i="1"/>
  <c r="H22" i="1"/>
  <c r="H27" i="1"/>
  <c r="H37" i="1" l="1"/>
  <c r="H33" i="1"/>
  <c r="C63" i="8" l="1"/>
  <c r="C65" i="8" s="1"/>
  <c r="C66" i="8" s="1"/>
  <c r="G54" i="4" s="1"/>
  <c r="H54" i="4" s="1"/>
  <c r="H51" i="4"/>
  <c r="H50" i="4"/>
  <c r="H53" i="4"/>
  <c r="H52" i="4"/>
  <c r="H49" i="4"/>
  <c r="H48" i="4"/>
  <c r="H46" i="4"/>
  <c r="H45" i="4"/>
  <c r="H44" i="4"/>
  <c r="H43" i="4"/>
  <c r="H42" i="4"/>
  <c r="H41" i="4"/>
  <c r="H40" i="4"/>
  <c r="H39" i="4"/>
  <c r="H38" i="4"/>
  <c r="H23" i="4"/>
  <c r="H26" i="1"/>
  <c r="H24" i="1"/>
  <c r="H23" i="1"/>
  <c r="H41" i="7" l="1"/>
  <c r="H40" i="7"/>
  <c r="H39" i="7"/>
  <c r="H38" i="7"/>
  <c r="H37" i="7"/>
  <c r="H36" i="7"/>
  <c r="H35" i="7"/>
  <c r="H34" i="7"/>
  <c r="H33" i="7"/>
  <c r="H31" i="7"/>
  <c r="H30" i="7"/>
  <c r="H29" i="7"/>
  <c r="H28" i="7"/>
  <c r="H27" i="7"/>
  <c r="H26" i="7"/>
  <c r="H25" i="7"/>
  <c r="H24" i="7"/>
  <c r="H23" i="7"/>
  <c r="H22" i="7"/>
  <c r="F5" i="7"/>
  <c r="H37" i="5"/>
  <c r="H35" i="5"/>
  <c r="H34" i="5"/>
  <c r="H24" i="5"/>
  <c r="H43" i="5"/>
  <c r="H42" i="5"/>
  <c r="H41" i="5"/>
  <c r="H40" i="5"/>
  <c r="H39" i="5"/>
  <c r="H38" i="5"/>
  <c r="H36" i="5"/>
  <c r="H32" i="5"/>
  <c r="H31" i="5"/>
  <c r="H29" i="5"/>
  <c r="H28" i="5"/>
  <c r="H27" i="5"/>
  <c r="H26" i="5"/>
  <c r="H25" i="5"/>
  <c r="H23" i="5"/>
  <c r="F5" i="5"/>
  <c r="H42" i="7" l="1"/>
  <c r="H45" i="5"/>
  <c r="H46" i="5" l="1"/>
  <c r="H47" i="5"/>
  <c r="H43" i="7"/>
  <c r="H44" i="7" s="1"/>
  <c r="H54" i="1" l="1"/>
  <c r="H31" i="1"/>
  <c r="H34" i="1"/>
  <c r="H28" i="1"/>
  <c r="H37" i="4"/>
  <c r="H36" i="4"/>
  <c r="H35" i="4"/>
  <c r="H34" i="4"/>
  <c r="H33" i="4"/>
  <c r="H32" i="4"/>
  <c r="H31" i="4"/>
  <c r="H30" i="4"/>
  <c r="H29" i="4"/>
  <c r="H28" i="4"/>
  <c r="H27" i="4"/>
  <c r="H26" i="4"/>
  <c r="H25" i="4"/>
  <c r="H24" i="4"/>
  <c r="H22" i="4"/>
  <c r="F5" i="4"/>
  <c r="H44" i="1"/>
  <c r="H43" i="1"/>
  <c r="H46" i="1"/>
  <c r="H36" i="1"/>
  <c r="H32" i="1"/>
  <c r="H55" i="4" l="1"/>
  <c r="H56" i="4" s="1"/>
  <c r="H30" i="1"/>
  <c r="H29" i="1"/>
  <c r="H57" i="4" l="1"/>
  <c r="F5" i="1"/>
  <c r="H35" i="1"/>
  <c r="H38" i="1"/>
  <c r="H39" i="1"/>
  <c r="H40" i="1"/>
  <c r="H41" i="1"/>
  <c r="H42" i="1"/>
  <c r="H45" i="1"/>
  <c r="H47" i="1"/>
  <c r="H48" i="1"/>
  <c r="H49" i="1"/>
  <c r="H50" i="1"/>
  <c r="H51" i="1"/>
  <c r="H52" i="1"/>
  <c r="H55" i="1"/>
  <c r="H56" i="1" l="1"/>
  <c r="H57" i="1" s="1"/>
  <c r="H58" i="1" s="1"/>
</calcChain>
</file>

<file path=xl/sharedStrings.xml><?xml version="1.0" encoding="utf-8"?>
<sst xmlns="http://schemas.openxmlformats.org/spreadsheetml/2006/main" count="359" uniqueCount="209">
  <si>
    <t>[100]</t>
  </si>
  <si>
    <t>QUANTITY</t>
  </si>
  <si>
    <t>TOTAL</t>
  </si>
  <si>
    <t>Due upon receipt</t>
  </si>
  <si>
    <t>Salesperson</t>
  </si>
  <si>
    <t>Job</t>
  </si>
  <si>
    <t>Due Date</t>
  </si>
  <si>
    <t xml:space="preserve"> </t>
  </si>
  <si>
    <t>Description</t>
  </si>
  <si>
    <t>Unit Price</t>
  </si>
  <si>
    <t>Line Total</t>
  </si>
  <si>
    <t>Payment Terms</t>
  </si>
  <si>
    <t>Subtotal</t>
  </si>
  <si>
    <t>THANK YOU FOR YOUR BUSINESS!</t>
  </si>
  <si>
    <t>Sales Tax @</t>
  </si>
  <si>
    <t>Invoice No :</t>
  </si>
  <si>
    <t>Date :</t>
  </si>
  <si>
    <t>Customer ID :</t>
  </si>
  <si>
    <t>Quantity</t>
  </si>
  <si>
    <t xml:space="preserve">Remembering our rural heritage, Ashville will be a vibrant and friendly community, offering an enhanced quality of life achieved through planning, progress and collaboration. It will be a welcoming place where people want to live and businesses prosper. </t>
  </si>
  <si>
    <t>Village of Ashville</t>
  </si>
  <si>
    <t>200 Station Street East</t>
  </si>
  <si>
    <t>Ashville, Ohio 43103</t>
  </si>
  <si>
    <t>740/983-6367 Fax 740/983-4703</t>
  </si>
  <si>
    <t>fchristman@ashvilleohio.gov</t>
  </si>
  <si>
    <t>Preliminary Plat (PP)</t>
  </si>
  <si>
    <t>FP Engineer’s review fee</t>
  </si>
  <si>
    <t xml:space="preserve"> FP legal review fee</t>
  </si>
  <si>
    <t>FP mailing fee</t>
  </si>
  <si>
    <t>FP re-submittal fee</t>
  </si>
  <si>
    <t>FP variance</t>
  </si>
  <si>
    <t>FP map update</t>
  </si>
  <si>
    <t>Final Plat (FP)</t>
  </si>
  <si>
    <t>FP inspection fee 10% of Construction Cost</t>
  </si>
  <si>
    <t>Make all checks payable to Village of Ashville</t>
  </si>
  <si>
    <t>Generated by:</t>
  </si>
  <si>
    <t>New multiple-familiy dwellings *</t>
  </si>
  <si>
    <t>Commercial-industrial related permit</t>
  </si>
  <si>
    <t>Residential room additions, garages, carports, storage buildings, decks, patios *</t>
  </si>
  <si>
    <t>Demolition Permit</t>
  </si>
  <si>
    <t>Fence Permit</t>
  </si>
  <si>
    <t>Final Inspection Fee</t>
  </si>
  <si>
    <t>Community Impact Assessment Review -single family</t>
  </si>
  <si>
    <t>Community Impact Assessment Review beyond single-family</t>
  </si>
  <si>
    <t>Change in Occupancy</t>
  </si>
  <si>
    <t>Sign Permit is minimum of $20 *</t>
  </si>
  <si>
    <t xml:space="preserve">            * $2/SqFt </t>
  </si>
  <si>
    <t>Variance</t>
  </si>
  <si>
    <t>Certificate of Appropriateness</t>
  </si>
  <si>
    <t>Hazard Siren System per acre</t>
  </si>
  <si>
    <t>Annexation Fee</t>
  </si>
  <si>
    <t>Rezoning Application</t>
  </si>
  <si>
    <t>Planned Unit Development (PUD)</t>
  </si>
  <si>
    <t>John Doe</t>
  </si>
  <si>
    <t>Building Fees</t>
  </si>
  <si>
    <t xml:space="preserve">             * Plus $5 per 100 square feet </t>
  </si>
  <si>
    <t>for each additional unit over 2</t>
  </si>
  <si>
    <t xml:space="preserve">                   * Plus $5 per 100 square feet   </t>
  </si>
  <si>
    <t>New single-family dwellings *</t>
  </si>
  <si>
    <t xml:space="preserve">                 * Plus $5 per 100 square feet   </t>
  </si>
  <si>
    <t xml:space="preserve">Street Opening Bond </t>
  </si>
  <si>
    <t xml:space="preserve">             * Plus $15 per lot</t>
  </si>
  <si>
    <t>PP Presentation Fee *</t>
  </si>
  <si>
    <t>PP Engineer's Review Fee</t>
  </si>
  <si>
    <t>PP Lega Review Fee</t>
  </si>
  <si>
    <t>PP Mailing Fee</t>
  </si>
  <si>
    <t>PP Re-submittal Fee</t>
  </si>
  <si>
    <t>PP Variance</t>
  </si>
  <si>
    <t>FP Presentation Fee *</t>
  </si>
  <si>
    <t xml:space="preserve">             * Plus $30 per lot</t>
  </si>
  <si>
    <t xml:space="preserve">     * Plus $40 per lot</t>
  </si>
  <si>
    <t>Minor Subdivision Fee</t>
  </si>
  <si>
    <t>Presentation Fee *</t>
  </si>
  <si>
    <t xml:space="preserve">             * Plus $50 per lot</t>
  </si>
  <si>
    <t>Engineer's Review Fee</t>
  </si>
  <si>
    <t>Mailing Fee</t>
  </si>
  <si>
    <t>Re-submittal Fee</t>
  </si>
  <si>
    <t>Inspection Fee is 3% of Construction Cost</t>
  </si>
  <si>
    <t>Map Update</t>
  </si>
  <si>
    <t>Conditional Use Permit</t>
  </si>
  <si>
    <t>Code</t>
  </si>
  <si>
    <t>2901-2902-2903</t>
  </si>
  <si>
    <t xml:space="preserve">          * Plus $5 per square foot (minimum $100)</t>
  </si>
  <si>
    <t>1000-622</t>
  </si>
  <si>
    <t>1000-140-369</t>
  </si>
  <si>
    <t>1000-623-7000</t>
  </si>
  <si>
    <t>9901-622</t>
  </si>
  <si>
    <t>9901-623-8000</t>
  </si>
  <si>
    <t>9901-623-7000</t>
  </si>
  <si>
    <t>9901-623</t>
  </si>
  <si>
    <t>STRUCTURAL FEES</t>
  </si>
  <si>
    <t>Processing Fee</t>
  </si>
  <si>
    <t>MECHANICAL FEES</t>
  </si>
  <si>
    <t>Per 100 Square Feet** (ex. If 103 sq ft, round to 200 sq ft)</t>
  </si>
  <si>
    <t>New Electric Service</t>
  </si>
  <si>
    <t>Re-connection Inspection</t>
  </si>
  <si>
    <t>Temporary Electric Service or Service Upgrage</t>
  </si>
  <si>
    <t>FIRE PROTECTION</t>
  </si>
  <si>
    <t>ELECTRICAL FEES</t>
  </si>
  <si>
    <t>HOOD SYSTEMS</t>
  </si>
  <si>
    <t>INDUSTRIALIZED UNIT FEES</t>
  </si>
  <si>
    <t xml:space="preserve">Per 100 Square Feet** (ex. If 103 sq ft, round to 200 sq ft) These Industrialized Unit fees are only required if you are placing an approved Board of Building Standards Industrialized Unit for the first time. Otherwise, ignore this fee box.)
</t>
  </si>
  <si>
    <t>SIGN FEES</t>
  </si>
  <si>
    <t>Basic Sign</t>
  </si>
  <si>
    <t>Commercial Sign</t>
  </si>
  <si>
    <t xml:space="preserve">Electric Hook-up for Sign </t>
  </si>
  <si>
    <t>CERTIFICATE OF USE &amp; OCCUPANCY</t>
  </si>
  <si>
    <t>Per Structure</t>
  </si>
  <si>
    <t>OTHER</t>
  </si>
  <si>
    <t xml:space="preserve">Per Item (check all that apply) Electrical Mechanical Plumbing Structural </t>
  </si>
  <si>
    <t>PLAN REVIEW</t>
  </si>
  <si>
    <t>Preliminary Plan Review</t>
  </si>
  <si>
    <t>PLUMBING FEE</t>
  </si>
  <si>
    <t>(From Worksheet A</t>
  </si>
  <si>
    <t xml:space="preserve">BOARD OF BUILDING STANDARS (BBS) FEE </t>
  </si>
  <si>
    <t>Fixture</t>
  </si>
  <si>
    <t>Count</t>
  </si>
  <si>
    <t>Air Admittance Valves</t>
  </si>
  <si>
    <t>Ice Makers</t>
  </si>
  <si>
    <t>Sinks, Plaster</t>
  </si>
  <si>
    <t>Aspirators</t>
  </si>
  <si>
    <t>Interceptors, Garage/Oil</t>
  </si>
  <si>
    <t>Sinks, Scullery</t>
  </si>
  <si>
    <t>Autopsy Tables, Morgue</t>
  </si>
  <si>
    <t>Interceptors, Grease</t>
  </si>
  <si>
    <t>Sinks, Food Prep</t>
  </si>
  <si>
    <t xml:space="preserve">Backflow Devices </t>
  </si>
  <si>
    <t>Interceptors, Sand</t>
  </si>
  <si>
    <t>Sinks, Mop</t>
  </si>
  <si>
    <t>Bidets</t>
  </si>
  <si>
    <t>Lavatories</t>
  </si>
  <si>
    <t>Sinks, Surgical</t>
  </si>
  <si>
    <t>Dental Cuspidors</t>
  </si>
  <si>
    <t>Piping Systems, Sanitary</t>
  </si>
  <si>
    <t>Sinks, X-Ray</t>
  </si>
  <si>
    <t>Dental Lavatories, Chair</t>
  </si>
  <si>
    <t>Piping Systems, Storm</t>
  </si>
  <si>
    <t>Sterilizers</t>
  </si>
  <si>
    <t>Dilution Sumps</t>
  </si>
  <si>
    <t>Piping Systems, Water</t>
  </si>
  <si>
    <t>Sump-Pumps</t>
  </si>
  <si>
    <t>Drains, Floor</t>
  </si>
  <si>
    <t>Sewage/Ejectors</t>
  </si>
  <si>
    <t>Tubs, Bath</t>
  </si>
  <si>
    <t>Drains, Roof Storm</t>
  </si>
  <si>
    <t>Shampoo Bowls</t>
  </si>
  <si>
    <t>Tubs, Laundry</t>
  </si>
  <si>
    <t xml:space="preserve">Expansion Tanks </t>
  </si>
  <si>
    <t>Showers</t>
  </si>
  <si>
    <t>Urinals</t>
  </si>
  <si>
    <t xml:space="preserve">Fountains, Baptismal </t>
  </si>
  <si>
    <t>Sinks, Bar</t>
  </si>
  <si>
    <t>Valves, Pressure Reducer</t>
  </si>
  <si>
    <t>Fountains, Drinking</t>
  </si>
  <si>
    <t>Sinks, Chemical</t>
  </si>
  <si>
    <t>Valves, Tempering</t>
  </si>
  <si>
    <t xml:space="preserve">Fountains, Soda </t>
  </si>
  <si>
    <t>Sinks, Clinical</t>
  </si>
  <si>
    <t>Washers, Automatic</t>
  </si>
  <si>
    <t xml:space="preserve">Fountains, Wash </t>
  </si>
  <si>
    <t>Sinks, Domestic</t>
  </si>
  <si>
    <t>Washers, Bed Pan</t>
  </si>
  <si>
    <t xml:space="preserve">Garbage Disposals </t>
  </si>
  <si>
    <t>Sinks, Floor</t>
  </si>
  <si>
    <t>Washers, Dish</t>
  </si>
  <si>
    <t>Hose Bibs, Outside</t>
  </si>
  <si>
    <t>Sinks, Instrument</t>
  </si>
  <si>
    <t>Washers, Eye (Emergency)</t>
  </si>
  <si>
    <t>Hot Water Dispensers</t>
  </si>
  <si>
    <t>Sinks, Laboratory</t>
  </si>
  <si>
    <t>Water Closets</t>
  </si>
  <si>
    <t>Hydrotherapy Baths</t>
  </si>
  <si>
    <t>Sinks, Pharmacy</t>
  </si>
  <si>
    <t>Water Heaters</t>
  </si>
  <si>
    <t>Other___________</t>
  </si>
  <si>
    <t>TOTAL FIXTURE COUNT</t>
  </si>
  <si>
    <t>1. Plumbing processing fee:</t>
  </si>
  <si>
    <t>2. Total fixture count from above times</t>
  </si>
  <si>
    <t xml:space="preserve">Total Plumbing Fees by totaling entries </t>
  </si>
  <si>
    <t>*** Enter the total plumbing fee to the appropriate box on Building Worksheet</t>
  </si>
  <si>
    <t>[101-2016]</t>
  </si>
  <si>
    <t>[102-2016]</t>
  </si>
  <si>
    <t>Single Family Dwelling</t>
  </si>
  <si>
    <t xml:space="preserve">Multiple Famlly Dewelling </t>
  </si>
  <si>
    <t xml:space="preserve">Commercial </t>
  </si>
  <si>
    <t xml:space="preserve">Location: </t>
  </si>
  <si>
    <t>Impact Fees, Planning &amp; Zoning Fees &amp; Street Opening Bond</t>
  </si>
  <si>
    <t>Legal Review Fee</t>
  </si>
  <si>
    <t>Per Alarm System Device
(This Alarm Device fee is not required for new work because it is included in the electrical fees. Use this box only when you are replacing or altering existing alarm systems and no other electrical work is being performed. Otherwise, ignore this fee box.)</t>
  </si>
  <si>
    <t>Impact Fee</t>
  </si>
  <si>
    <t>Planning and Zoning Fees</t>
  </si>
  <si>
    <t>Street Opening Bond Fee</t>
  </si>
  <si>
    <t>Swimming pools including fence permit</t>
  </si>
  <si>
    <t>Preliminary Plat</t>
  </si>
  <si>
    <t>Final Plat</t>
  </si>
  <si>
    <t>Check Category</t>
  </si>
  <si>
    <r>
      <rPr>
        <sz val="9"/>
        <color theme="3" tint="-0.249977111117893"/>
        <rFont val="Wingdings 2"/>
        <family val="1"/>
        <charset val="2"/>
      </rPr>
      <t>£</t>
    </r>
    <r>
      <rPr>
        <sz val="2"/>
        <color theme="3" tint="-0.249977111117893"/>
        <rFont val="Wingdings 2"/>
        <family val="1"/>
        <charset val="2"/>
      </rPr>
      <t xml:space="preserve"> </t>
    </r>
    <r>
      <rPr>
        <sz val="9"/>
        <color theme="3" tint="-0.249977111117893"/>
        <rFont val="Segoe UI"/>
        <family val="2"/>
      </rPr>
      <t xml:space="preserve">Owner </t>
    </r>
    <r>
      <rPr>
        <sz val="9"/>
        <color theme="3" tint="-0.249977111117893"/>
        <rFont val="Wingdings 2"/>
        <family val="1"/>
        <charset val="2"/>
      </rPr>
      <t>£</t>
    </r>
    <r>
      <rPr>
        <sz val="2"/>
        <color theme="3" tint="-0.249977111117893"/>
        <rFont val="Wingdings 2"/>
        <family val="1"/>
        <charset val="2"/>
      </rPr>
      <t xml:space="preserve"> </t>
    </r>
    <r>
      <rPr>
        <sz val="9"/>
        <color theme="3" tint="-0.249977111117893"/>
        <rFont val="Segoe UI"/>
        <family val="2"/>
      </rPr>
      <t xml:space="preserve">Contractor </t>
    </r>
    <r>
      <rPr>
        <sz val="9"/>
        <color theme="3" tint="-0.249977111117893"/>
        <rFont val="Wingdings 2"/>
        <family val="1"/>
        <charset val="2"/>
      </rPr>
      <t>£</t>
    </r>
    <r>
      <rPr>
        <sz val="9"/>
        <color theme="3" tint="-0.249977111117893"/>
        <rFont val="Segoe UI"/>
        <family val="2"/>
      </rPr>
      <t xml:space="preserve"> Other</t>
    </r>
  </si>
  <si>
    <t>Fee Worksheet</t>
  </si>
  <si>
    <t>John Doe Construction</t>
  </si>
  <si>
    <t>000 Anywhere Avenue</t>
  </si>
  <si>
    <t>Anywhere, ST 00000-0000</t>
  </si>
  <si>
    <t>(000) 000-0000 Office    (000) 000-0000 Fax</t>
  </si>
  <si>
    <t>anywhere@anywhere.comn</t>
  </si>
  <si>
    <t xml:space="preserve">www.anywhere.com </t>
  </si>
  <si>
    <t>Jane Doe</t>
  </si>
  <si>
    <t>Jane Doe Inc.</t>
  </si>
  <si>
    <t>Ashville, Ohio 43103-____</t>
  </si>
  <si>
    <r>
      <rPr>
        <sz val="9"/>
        <color theme="3" tint="-0.249977111117893"/>
        <rFont val="Wingdings 2"/>
        <family val="1"/>
        <charset val="2"/>
      </rPr>
      <t>£</t>
    </r>
    <r>
      <rPr>
        <sz val="2"/>
        <color theme="3" tint="-0.249977111117893"/>
        <rFont val="Wingdings 2"/>
        <family val="1"/>
        <charset val="2"/>
      </rPr>
      <t xml:space="preserve"> </t>
    </r>
    <r>
      <rPr>
        <sz val="9"/>
        <color theme="3" tint="-0.249977111117893"/>
        <rFont val="Segoe UI"/>
        <family val="2"/>
      </rPr>
      <t xml:space="preserve">Owner </t>
    </r>
    <r>
      <rPr>
        <sz val="9"/>
        <color theme="3" tint="-0.249977111117893"/>
        <rFont val="Wingdings 2"/>
        <family val="1"/>
        <charset val="2"/>
      </rPr>
      <t>£</t>
    </r>
    <r>
      <rPr>
        <sz val="2"/>
        <color theme="3" tint="-0.249977111117893"/>
        <rFont val="Wingdings 2"/>
        <family val="1"/>
        <charset val="2"/>
      </rPr>
      <t xml:space="preserve"> </t>
    </r>
    <r>
      <rPr>
        <sz val="9"/>
        <color theme="3" tint="-0.249977111117893"/>
        <rFont val="Segoe UI"/>
        <family val="2"/>
      </rPr>
      <t xml:space="preserve">Contractor </t>
    </r>
    <r>
      <rPr>
        <sz val="9"/>
        <color theme="3" tint="-0.249977111117893"/>
        <rFont val="Wingdings 2"/>
        <family val="1"/>
        <charset val="2"/>
      </rPr>
      <t>£</t>
    </r>
    <r>
      <rPr>
        <sz val="9"/>
        <color theme="3" tint="-0.249977111117893"/>
        <rFont val="Segoe UI"/>
        <family val="2"/>
      </rPr>
      <t xml:space="preserve"> Other_____________</t>
    </r>
  </si>
  <si>
    <r>
      <rPr>
        <b/>
        <sz val="14"/>
        <rFont val="Segoe UI"/>
        <family val="2"/>
        <scheme val="minor"/>
      </rPr>
      <t>Get started using the "Fee Worksheet".</t>
    </r>
    <r>
      <rPr>
        <sz val="10"/>
        <rFont val="Segoe UI"/>
        <family val="2"/>
        <scheme val="minor"/>
      </rPr>
      <t xml:space="preserve">
Use this template to create fee calculations for Impact, Planning &amp; Zoning, Plats, and Building Department that are a snap to fill in and are easy for you to read.
To get started, in the upper portion on sheet one, type your company name, address, and phone information in cells C9 through C16 on the Owner, Contractor, Other, Location tab, and then save the template as an Excel template (.xltx) so that it always has this information prepopulated in those cells in the other sheets. Make sure the template is saved somewhere where it's easy for you to access. If you can save it in your computer's templates folder (usually C:\Users\</t>
    </r>
    <r>
      <rPr>
        <i/>
        <sz val="10"/>
        <rFont val="Segoe UI"/>
        <family val="2"/>
        <scheme val="minor"/>
      </rPr>
      <t>&lt;username&gt;</t>
    </r>
    <r>
      <rPr>
        <sz val="10"/>
        <rFont val="Segoe UI"/>
        <family val="2"/>
        <scheme val="minor"/>
      </rPr>
      <t xml:space="preserve">\AppData\Roaming\Microsoft\Templates), it will be easily available by clicking the </t>
    </r>
    <r>
      <rPr>
        <b/>
        <sz val="10"/>
        <rFont val="Segoe UI"/>
        <family val="2"/>
        <scheme val="minor"/>
      </rPr>
      <t>New</t>
    </r>
    <r>
      <rPr>
        <sz val="10"/>
        <rFont val="Segoe UI"/>
        <family val="2"/>
        <scheme val="minor"/>
      </rPr>
      <t xml:space="preserve"> tab, clicking </t>
    </r>
    <r>
      <rPr>
        <b/>
        <sz val="10"/>
        <rFont val="Segoe UI"/>
        <family val="2"/>
        <scheme val="minor"/>
      </rPr>
      <t>New,</t>
    </r>
    <r>
      <rPr>
        <sz val="10"/>
        <rFont val="Segoe UI"/>
        <family val="2"/>
        <scheme val="minor"/>
      </rPr>
      <t xml:space="preserve"> and then clicking </t>
    </r>
    <r>
      <rPr>
        <b/>
        <sz val="10"/>
        <rFont val="Segoe UI"/>
        <family val="2"/>
        <scheme val="minor"/>
      </rPr>
      <t>My Templates</t>
    </r>
    <r>
      <rPr>
        <sz val="10"/>
        <rFont val="Segoe UI"/>
        <family val="2"/>
        <scheme val="minor"/>
      </rPr>
      <t xml:space="preserve">. Otherwise, you can click </t>
    </r>
    <r>
      <rPr>
        <b/>
        <sz val="10"/>
        <rFont val="Segoe UI"/>
        <family val="2"/>
        <scheme val="minor"/>
      </rPr>
      <t>New from Existing</t>
    </r>
    <r>
      <rPr>
        <sz val="10"/>
        <rFont val="Segoe UI"/>
        <family val="2"/>
        <scheme val="minor"/>
      </rPr>
      <t xml:space="preserve"> and then browse to and open your .xltx file. Either way, the first time you save your file, you'll be prompted to save it as an .xlsx workbook.
The date is automatically filled in for you. Then enter your customer information -- contact name, company name, address, and phone information. Enter your quanity numbers. The cost will automatically be calculted based upon quantity.  Worksheet A will populate information in the Building Department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</si>
</sst>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quot;$&quot;#,##0.00"/>
  </numFmts>
  <fonts count="57">
    <font>
      <sz val="10"/>
      <name val="Arial"/>
    </font>
    <font>
      <sz val="8"/>
      <name val="Arial"/>
      <family val="2"/>
    </font>
    <font>
      <sz val="10"/>
      <name val="Garamond"/>
      <family val="1"/>
    </font>
    <font>
      <b/>
      <sz val="11"/>
      <name val="Garamond"/>
      <family val="1"/>
    </font>
    <font>
      <sz val="11"/>
      <name val="Garamond"/>
      <family val="1"/>
    </font>
    <font>
      <sz val="8"/>
      <name val="Garamond"/>
      <family val="1"/>
    </font>
    <font>
      <b/>
      <sz val="10"/>
      <name val="Garamond"/>
      <family val="1"/>
    </font>
    <font>
      <b/>
      <i/>
      <sz val="10"/>
      <color indexed="46"/>
      <name val="Garamond"/>
      <family val="1"/>
    </font>
    <font>
      <sz val="10"/>
      <color indexed="46"/>
      <name val="Garamond"/>
      <family val="1"/>
    </font>
    <font>
      <b/>
      <sz val="10"/>
      <color indexed="41"/>
      <name val="Garamond"/>
      <family val="1"/>
    </font>
    <font>
      <sz val="8"/>
      <name val="Segoe UI"/>
      <family val="2"/>
      <scheme val="minor"/>
    </font>
    <font>
      <i/>
      <sz val="8"/>
      <name val="Segoe UI"/>
      <family val="2"/>
      <scheme val="minor"/>
    </font>
    <font>
      <sz val="10"/>
      <color theme="3" tint="-0.249977111117893"/>
      <name val="Segoe UI"/>
      <family val="2"/>
      <scheme val="minor"/>
    </font>
    <font>
      <sz val="8"/>
      <color theme="3" tint="-0.249977111117893"/>
      <name val="Garamond"/>
      <family val="1"/>
    </font>
    <font>
      <sz val="8"/>
      <color theme="3" tint="-0.249977111117893"/>
      <name val="Segoe UI"/>
      <family val="2"/>
      <scheme val="minor"/>
    </font>
    <font>
      <b/>
      <sz val="8"/>
      <color theme="3" tint="-0.249977111117893"/>
      <name val="Segoe UI"/>
      <family val="2"/>
      <scheme val="minor"/>
    </font>
    <font>
      <sz val="9"/>
      <color theme="3" tint="-0.249977111117893"/>
      <name val="Segoe UI"/>
      <family val="2"/>
      <scheme val="minor"/>
    </font>
    <font>
      <b/>
      <sz val="10"/>
      <color theme="3" tint="-0.249977111117893"/>
      <name val="Segoe UI"/>
      <family val="2"/>
      <scheme val="minor"/>
    </font>
    <font>
      <sz val="12"/>
      <color theme="4"/>
      <name val="Segoe UI"/>
      <family val="2"/>
      <scheme val="minor"/>
    </font>
    <font>
      <sz val="10"/>
      <color theme="4"/>
      <name val="Segoe UI"/>
      <family val="2"/>
      <scheme val="minor"/>
    </font>
    <font>
      <sz val="11"/>
      <color theme="0"/>
      <name val="Segoe UI Light"/>
      <family val="2"/>
      <scheme val="major"/>
    </font>
    <font>
      <sz val="8"/>
      <color theme="0"/>
      <name val="Segoe UI"/>
      <family val="2"/>
      <scheme val="minor"/>
    </font>
    <font>
      <sz val="10"/>
      <name val="Arial"/>
      <family val="2"/>
    </font>
    <font>
      <u/>
      <sz val="10"/>
      <color theme="10"/>
      <name val="Arial"/>
      <family val="2"/>
    </font>
    <font>
      <u/>
      <sz val="12"/>
      <color rgb="FF000000"/>
      <name val="CG Times"/>
    </font>
    <font>
      <b/>
      <sz val="12"/>
      <color rgb="FF1F497D"/>
      <name val="Calibri"/>
      <family val="2"/>
    </font>
    <font>
      <i/>
      <sz val="8"/>
      <color rgb="FF1F497D"/>
      <name val="Calibri"/>
      <family val="2"/>
    </font>
    <font>
      <b/>
      <sz val="10"/>
      <color rgb="FF1F497D"/>
      <name val="Calibri"/>
      <family val="2"/>
    </font>
    <font>
      <sz val="9"/>
      <color rgb="FF1F497D"/>
      <name val="Calibri"/>
      <family val="2"/>
    </font>
    <font>
      <sz val="10"/>
      <color rgb="FF1F497D"/>
      <name val="Calibri"/>
      <family val="2"/>
    </font>
    <font>
      <i/>
      <sz val="10"/>
      <color theme="3" tint="-0.249977111117893"/>
      <name val="Segoe UI"/>
      <family val="2"/>
      <scheme val="minor"/>
    </font>
    <font>
      <b/>
      <sz val="10"/>
      <name val="Arial"/>
      <family val="2"/>
    </font>
    <font>
      <sz val="11"/>
      <name val="Arial Narrow"/>
      <family val="2"/>
    </font>
    <font>
      <sz val="10"/>
      <name val="Arial Narrow"/>
      <family val="2"/>
    </font>
    <font>
      <b/>
      <sz val="11"/>
      <color rgb="FFFFFFFF"/>
      <name val="Arial"/>
      <family val="2"/>
    </font>
    <font>
      <sz val="11"/>
      <color theme="0"/>
      <name val="Segoe UI"/>
      <family val="2"/>
      <scheme val="minor"/>
    </font>
    <font>
      <b/>
      <sz val="12"/>
      <color theme="3" tint="-0.249977111117893"/>
      <name val="Segoe UI"/>
      <family val="2"/>
      <scheme val="minor"/>
    </font>
    <font>
      <b/>
      <sz val="11"/>
      <color theme="3" tint="-0.249977111117893"/>
      <name val="Segoe UI"/>
      <family val="2"/>
      <scheme val="minor"/>
    </font>
    <font>
      <sz val="11"/>
      <color theme="3" tint="-0.249977111117893"/>
      <name val="Segoe UI"/>
      <family val="2"/>
      <scheme val="minor"/>
    </font>
    <font>
      <sz val="12"/>
      <color theme="3" tint="-0.249977111117893"/>
      <name val="Segoe UI"/>
      <family val="2"/>
      <scheme val="minor"/>
    </font>
    <font>
      <sz val="14"/>
      <name val="Arial"/>
      <family val="2"/>
    </font>
    <font>
      <sz val="12"/>
      <color theme="0"/>
      <name val="Segoe UI"/>
      <family val="2"/>
      <scheme val="minor"/>
    </font>
    <font>
      <b/>
      <sz val="11"/>
      <color theme="0"/>
      <name val="Segoe UI Light"/>
      <family val="2"/>
      <scheme val="major"/>
    </font>
    <font>
      <b/>
      <sz val="12"/>
      <color theme="0"/>
      <name val="Segoe UI Light"/>
      <family val="2"/>
      <scheme val="major"/>
    </font>
    <font>
      <b/>
      <sz val="12"/>
      <name val="Arial"/>
      <family val="2"/>
    </font>
    <font>
      <b/>
      <sz val="14"/>
      <color rgb="FFFFFFFF"/>
      <name val="Arial Narrow"/>
      <family val="2"/>
    </font>
    <font>
      <u/>
      <sz val="14"/>
      <color rgb="FF000000"/>
      <name val="CG Times"/>
    </font>
    <font>
      <sz val="9"/>
      <color theme="3" tint="-0.249977111117893"/>
      <name val="Wingdings 2"/>
      <family val="1"/>
      <charset val="2"/>
    </font>
    <font>
      <sz val="9"/>
      <color theme="3" tint="-0.249977111117893"/>
      <name val="Segoe UI"/>
      <family val="2"/>
    </font>
    <font>
      <sz val="2"/>
      <color theme="3" tint="-0.249977111117893"/>
      <name val="Wingdings 2"/>
      <family val="1"/>
      <charset val="2"/>
    </font>
    <font>
      <sz val="10"/>
      <color theme="3" tint="-0.249977111117893"/>
      <name val="Segoe UI"/>
      <family val="2"/>
    </font>
    <font>
      <sz val="28"/>
      <color theme="4"/>
      <name val="Segoe UI Light"/>
      <family val="2"/>
      <scheme val="major"/>
    </font>
    <font>
      <sz val="10"/>
      <name val="Arial"/>
    </font>
    <font>
      <sz val="10"/>
      <name val="Segoe UI"/>
      <family val="2"/>
      <scheme val="minor"/>
    </font>
    <font>
      <b/>
      <sz val="14"/>
      <name val="Segoe UI"/>
      <family val="2"/>
      <scheme val="minor"/>
    </font>
    <font>
      <i/>
      <sz val="10"/>
      <name val="Segoe UI"/>
      <family val="2"/>
      <scheme val="minor"/>
    </font>
    <font>
      <b/>
      <sz val="10"/>
      <name val="Segoe UI"/>
      <family val="2"/>
      <scheme val="minor"/>
    </font>
  </fonts>
  <fills count="14">
    <fill>
      <patternFill patternType="none"/>
    </fill>
    <fill>
      <patternFill patternType="gray125"/>
    </fill>
    <fill>
      <patternFill patternType="solid">
        <fgColor indexed="9"/>
        <bgColor indexed="64"/>
      </patternFill>
    </fill>
    <fill>
      <gradientFill degree="90">
        <stop position="0">
          <color theme="4" tint="0.40000610370189521"/>
        </stop>
        <stop position="1">
          <color theme="4" tint="-0.25098422193060094"/>
        </stop>
      </gradient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C4F3FD"/>
        <bgColor indexed="64"/>
      </patternFill>
    </fill>
    <fill>
      <patternFill patternType="solid">
        <fgColor rgb="FFFFFFFF"/>
        <bgColor indexed="64"/>
      </patternFill>
    </fill>
    <fill>
      <patternFill patternType="solid">
        <fgColor rgb="FF8AE8FF"/>
        <bgColor indexed="64"/>
      </patternFill>
    </fill>
    <fill>
      <patternFill patternType="solid">
        <fgColor rgb="FF000000"/>
        <bgColor indexed="64"/>
      </patternFill>
    </fill>
    <fill>
      <patternFill patternType="solid">
        <fgColor rgb="FFCCFFFF"/>
        <bgColor indexed="64"/>
      </patternFill>
    </fill>
    <fill>
      <patternFill patternType="solid">
        <fgColor rgb="FFFFFFCC"/>
      </patternFill>
    </fill>
  </fills>
  <borders count="22">
    <border>
      <left/>
      <right/>
      <top/>
      <bottom/>
      <diagonal/>
    </border>
    <border>
      <left/>
      <right style="medium">
        <color rgb="FFFFFFFF"/>
      </right>
      <top style="medium">
        <color rgb="FF000000"/>
      </top>
      <bottom style="medium">
        <color rgb="FF000000"/>
      </bottom>
      <diagonal/>
    </border>
    <border>
      <left/>
      <right style="medium">
        <color indexed="64"/>
      </right>
      <top/>
      <bottom style="medium">
        <color indexed="64"/>
      </bottom>
      <diagonal/>
    </border>
    <border>
      <left/>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3" fillId="0" borderId="0" applyNumberFormat="0" applyFill="0" applyBorder="0" applyAlignment="0" applyProtection="0"/>
    <xf numFmtId="0" fontId="52" fillId="13" borderId="20" applyNumberFormat="0" applyFont="0" applyAlignment="0" applyProtection="0"/>
  </cellStyleXfs>
  <cellXfs count="258">
    <xf numFmtId="0" fontId="0" fillId="0" borderId="0" xfId="0"/>
    <xf numFmtId="0" fontId="0" fillId="0" borderId="0" xfId="0" applyBorder="1"/>
    <xf numFmtId="0" fontId="2" fillId="0" borderId="0" xfId="0" applyFont="1" applyProtection="1">
      <protection locked="0"/>
    </xf>
    <xf numFmtId="0" fontId="5" fillId="0" borderId="0" xfId="0" applyFont="1" applyProtection="1">
      <protection locked="0"/>
    </xf>
    <xf numFmtId="0" fontId="14" fillId="0" borderId="0" xfId="0" applyFont="1" applyAlignment="1" applyProtection="1">
      <protection locked="0"/>
    </xf>
    <xf numFmtId="0" fontId="50" fillId="0" borderId="17" xfId="0" applyFont="1" applyBorder="1" applyAlignment="1" applyProtection="1">
      <protection locked="0"/>
    </xf>
    <xf numFmtId="0" fontId="12" fillId="0" borderId="8" xfId="0" applyFont="1" applyBorder="1" applyAlignment="1" applyProtection="1">
      <protection locked="0"/>
    </xf>
    <xf numFmtId="0" fontId="12" fillId="0" borderId="17" xfId="0" applyFont="1" applyBorder="1" applyAlignment="1" applyProtection="1">
      <protection locked="0"/>
    </xf>
    <xf numFmtId="0" fontId="12" fillId="0" borderId="7" xfId="0" applyFont="1" applyBorder="1" applyAlignment="1" applyProtection="1">
      <alignment horizontal="left"/>
      <protection locked="0"/>
    </xf>
    <xf numFmtId="0" fontId="14" fillId="0" borderId="0" xfId="0" applyFont="1" applyAlignment="1" applyProtection="1">
      <alignment horizontal="left" wrapText="1" indent="1"/>
      <protection locked="0"/>
    </xf>
    <xf numFmtId="0" fontId="12" fillId="0" borderId="18" xfId="0" applyFont="1" applyBorder="1" applyAlignment="1" applyProtection="1">
      <alignment horizontal="left"/>
      <protection locked="0"/>
    </xf>
    <xf numFmtId="0" fontId="12" fillId="0" borderId="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7" fillId="0" borderId="9" xfId="0" applyFont="1" applyBorder="1" applyAlignment="1" applyProtection="1">
      <protection locked="0"/>
    </xf>
    <xf numFmtId="0" fontId="15" fillId="0" borderId="0" xfId="0" applyFont="1" applyAlignment="1" applyProtection="1">
      <alignment horizontal="left" indent="1"/>
      <protection locked="0"/>
    </xf>
    <xf numFmtId="0" fontId="14" fillId="0" borderId="0" xfId="0" applyFont="1" applyProtection="1">
      <protection locked="0"/>
    </xf>
    <xf numFmtId="0" fontId="12" fillId="0" borderId="18" xfId="0" applyFont="1" applyBorder="1" applyAlignment="1" applyProtection="1">
      <alignment horizontal="left"/>
      <protection locked="0"/>
    </xf>
    <xf numFmtId="0" fontId="12" fillId="0" borderId="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23" fillId="0" borderId="18" xfId="1" applyBorder="1" applyAlignment="1" applyProtection="1">
      <alignment horizontal="left"/>
      <protection locked="0"/>
    </xf>
    <xf numFmtId="0" fontId="14" fillId="0" borderId="0" xfId="0" applyFont="1" applyBorder="1" applyAlignment="1" applyProtection="1">
      <protection locked="0"/>
    </xf>
    <xf numFmtId="0" fontId="23" fillId="0" borderId="19" xfId="1" applyBorder="1" applyAlignment="1" applyProtection="1">
      <protection locked="0"/>
    </xf>
    <xf numFmtId="0" fontId="14" fillId="0" borderId="2" xfId="0" applyFont="1" applyBorder="1" applyAlignment="1" applyProtection="1">
      <protection locked="0"/>
    </xf>
    <xf numFmtId="0" fontId="14" fillId="0" borderId="3" xfId="0" applyFont="1" applyBorder="1" applyAlignment="1" applyProtection="1">
      <protection locked="0"/>
    </xf>
    <xf numFmtId="0" fontId="0" fillId="0" borderId="0" xfId="0" applyAlignment="1" applyProtection="1">
      <protection locked="0"/>
    </xf>
    <xf numFmtId="0" fontId="25" fillId="0" borderId="0" xfId="0" applyFont="1" applyAlignment="1" applyProtection="1">
      <alignment vertical="center"/>
      <protection locked="0"/>
    </xf>
    <xf numFmtId="0" fontId="23" fillId="0" borderId="0" xfId="1" applyBorder="1" applyAlignment="1" applyProtection="1">
      <protection locked="0"/>
    </xf>
    <xf numFmtId="0" fontId="43" fillId="3" borderId="0" xfId="0" applyFont="1" applyFill="1" applyBorder="1" applyAlignment="1" applyProtection="1">
      <alignment horizontal="left"/>
      <protection locked="0"/>
    </xf>
    <xf numFmtId="0" fontId="43" fillId="3" borderId="0" xfId="0" applyFont="1" applyFill="1" applyBorder="1" applyAlignment="1" applyProtection="1">
      <alignment horizontal="left"/>
      <protection locked="0"/>
    </xf>
    <xf numFmtId="0" fontId="26" fillId="0" borderId="0" xfId="0" applyFont="1" applyAlignment="1" applyProtection="1">
      <alignment vertical="center"/>
      <protection locked="0"/>
    </xf>
    <xf numFmtId="0" fontId="14" fillId="5" borderId="0" xfId="0" applyNumberFormat="1"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wrapText="1"/>
      <protection locked="0"/>
    </xf>
    <xf numFmtId="0" fontId="38" fillId="5" borderId="0" xfId="0" applyFont="1" applyFill="1" applyBorder="1" applyAlignment="1" applyProtection="1">
      <alignment horizontal="left" vertical="center" wrapText="1"/>
      <protection locked="0"/>
    </xf>
    <xf numFmtId="14" fontId="14" fillId="5" borderId="0" xfId="0" applyNumberFormat="1" applyFont="1" applyFill="1" applyBorder="1" applyAlignment="1" applyProtection="1">
      <alignment horizontal="left" vertical="center"/>
      <protection locked="0"/>
    </xf>
    <xf numFmtId="165" fontId="14" fillId="7" borderId="0" xfId="0" applyNumberFormat="1" applyFont="1" applyFill="1" applyBorder="1" applyAlignment="1" applyProtection="1">
      <alignment vertical="center"/>
      <protection locked="0"/>
    </xf>
    <xf numFmtId="0" fontId="2" fillId="2" borderId="0" xfId="0" applyFont="1" applyFill="1" applyBorder="1" applyProtection="1">
      <protection locked="0"/>
    </xf>
    <xf numFmtId="2" fontId="14" fillId="2" borderId="0" xfId="0" applyNumberFormat="1" applyFont="1" applyFill="1" applyBorder="1" applyAlignment="1" applyProtection="1">
      <alignment horizontal="center"/>
      <protection locked="0"/>
    </xf>
    <xf numFmtId="0" fontId="24" fillId="0" borderId="0" xfId="0" applyFont="1" applyProtection="1">
      <protection locked="0"/>
    </xf>
    <xf numFmtId="0" fontId="14" fillId="2" borderId="0" xfId="0" applyFont="1" applyFill="1" applyBorder="1" applyAlignment="1" applyProtection="1">
      <alignment wrapText="1"/>
      <protection locked="0"/>
    </xf>
    <xf numFmtId="0" fontId="14" fillId="2" borderId="0" xfId="0" applyFont="1" applyFill="1" applyBorder="1" applyAlignment="1" applyProtection="1">
      <alignment horizontal="left" wrapText="1"/>
      <protection locked="0"/>
    </xf>
    <xf numFmtId="44" fontId="14" fillId="2" borderId="0" xfId="0" applyNumberFormat="1" applyFont="1" applyFill="1" applyBorder="1" applyAlignment="1" applyProtection="1">
      <alignment horizontal="right"/>
      <protection locked="0"/>
    </xf>
    <xf numFmtId="0" fontId="27" fillId="0" borderId="0" xfId="0" applyFont="1" applyAlignment="1" applyProtection="1">
      <alignment vertical="center"/>
      <protection locked="0"/>
    </xf>
    <xf numFmtId="0" fontId="42" fillId="3" borderId="0" xfId="0" applyFont="1" applyFill="1" applyBorder="1" applyAlignment="1" applyProtection="1">
      <alignment horizontal="left"/>
      <protection locked="0"/>
    </xf>
    <xf numFmtId="0" fontId="42" fillId="3" borderId="0" xfId="0" applyFont="1" applyFill="1" applyBorder="1" applyAlignment="1" applyProtection="1">
      <alignment horizontal="left"/>
      <protection locked="0"/>
    </xf>
    <xf numFmtId="0" fontId="14" fillId="10" borderId="0" xfId="0" applyNumberFormat="1" applyFont="1" applyFill="1" applyBorder="1" applyAlignment="1" applyProtection="1">
      <alignment horizontal="left" vertical="center" wrapText="1"/>
      <protection locked="0"/>
    </xf>
    <xf numFmtId="0" fontId="37" fillId="10" borderId="0" xfId="0" applyFont="1" applyFill="1" applyBorder="1" applyAlignment="1" applyProtection="1">
      <alignment horizontal="center" vertical="center" wrapText="1"/>
      <protection locked="0"/>
    </xf>
    <xf numFmtId="165" fontId="14" fillId="10" borderId="0" xfId="0" applyNumberFormat="1" applyFont="1" applyFill="1" applyBorder="1" applyAlignment="1" applyProtection="1">
      <alignment horizontal="left" vertical="center"/>
      <protection locked="0"/>
    </xf>
    <xf numFmtId="165" fontId="14" fillId="10" borderId="0" xfId="0" applyNumberFormat="1" applyFont="1" applyFill="1" applyBorder="1" applyAlignment="1" applyProtection="1">
      <alignment vertical="center"/>
      <protection locked="0"/>
    </xf>
    <xf numFmtId="0" fontId="28" fillId="0" borderId="0" xfId="0" applyFont="1" applyAlignment="1" applyProtection="1">
      <alignment vertical="center"/>
      <protection locked="0"/>
    </xf>
    <xf numFmtId="0" fontId="12" fillId="6" borderId="0" xfId="0" applyNumberFormat="1" applyFont="1" applyFill="1" applyBorder="1" applyAlignment="1" applyProtection="1">
      <alignment horizontal="left" vertical="center" wrapText="1"/>
      <protection locked="0"/>
    </xf>
    <xf numFmtId="0" fontId="12" fillId="8" borderId="0" xfId="0" applyNumberFormat="1" applyFont="1" applyFill="1" applyBorder="1" applyAlignment="1" applyProtection="1">
      <alignment horizontal="left" vertical="center" wrapText="1"/>
      <protection locked="0"/>
    </xf>
    <xf numFmtId="0" fontId="12" fillId="5" borderId="0" xfId="0" applyNumberFormat="1"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0" fontId="23" fillId="0" borderId="0" xfId="1" applyAlignment="1" applyProtection="1">
      <alignment vertical="center"/>
      <protection locked="0"/>
    </xf>
    <xf numFmtId="0" fontId="12" fillId="9" borderId="0" xfId="0" applyNumberFormat="1" applyFont="1" applyFill="1" applyBorder="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11" fillId="2" borderId="0" xfId="0" applyFont="1" applyFill="1" applyBorder="1" applyProtection="1">
      <protection locked="0"/>
    </xf>
    <xf numFmtId="0" fontId="9" fillId="0" borderId="0" xfId="0" applyFont="1" applyAlignment="1" applyProtection="1">
      <alignment horizontal="center"/>
      <protection locked="0"/>
    </xf>
    <xf numFmtId="0" fontId="10" fillId="2" borderId="0" xfId="0" applyFont="1" applyFill="1" applyBorder="1" applyAlignment="1" applyProtection="1">
      <protection locked="0"/>
    </xf>
    <xf numFmtId="0" fontId="10" fillId="0" borderId="0" xfId="0" applyFont="1" applyBorder="1" applyAlignment="1" applyProtection="1">
      <protection locked="0"/>
    </xf>
    <xf numFmtId="0" fontId="10" fillId="0" borderId="0" xfId="0" applyFont="1" applyAlignment="1" applyProtection="1">
      <alignment horizontal="left"/>
      <protection locked="0"/>
    </xf>
    <xf numFmtId="0" fontId="10" fillId="0" borderId="0" xfId="0" applyFont="1" applyAlignment="1" applyProtection="1">
      <protection locked="0"/>
    </xf>
    <xf numFmtId="0" fontId="6" fillId="0" borderId="0" xfId="0" applyFont="1" applyAlignment="1" applyProtection="1">
      <alignment horizontal="center"/>
      <protection locked="0"/>
    </xf>
    <xf numFmtId="0" fontId="2" fillId="0" borderId="0" xfId="0" applyFont="1" applyAlignment="1" applyProtection="1">
      <alignment horizontal="center"/>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Alignment="1" applyProtection="1">
      <alignment horizontal="left"/>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12" fillId="6" borderId="0" xfId="0" applyNumberFormat="1" applyFont="1" applyFill="1" applyBorder="1" applyAlignment="1" applyProtection="1">
      <alignment horizontal="left" vertical="center" wrapText="1"/>
    </xf>
    <xf numFmtId="0" fontId="12" fillId="6" borderId="0" xfId="0" applyFont="1" applyFill="1" applyBorder="1" applyAlignment="1" applyProtection="1">
      <alignment horizontal="left" vertical="center" wrapText="1"/>
    </xf>
    <xf numFmtId="165" fontId="12" fillId="6" borderId="0" xfId="0" applyNumberFormat="1" applyFont="1" applyFill="1" applyBorder="1" applyAlignment="1" applyProtection="1">
      <alignment horizontal="left" vertical="center"/>
    </xf>
    <xf numFmtId="165" fontId="12" fillId="5" borderId="0" xfId="0" applyNumberFormat="1" applyFont="1" applyFill="1" applyBorder="1" applyAlignment="1" applyProtection="1">
      <alignment vertical="center"/>
    </xf>
    <xf numFmtId="0" fontId="12" fillId="8" borderId="0" xfId="0" applyNumberFormat="1" applyFont="1" applyFill="1" applyBorder="1" applyAlignment="1" applyProtection="1">
      <alignment horizontal="left" vertical="center" wrapText="1"/>
    </xf>
    <xf numFmtId="0" fontId="12" fillId="8" borderId="0" xfId="0" applyFont="1" applyFill="1" applyBorder="1" applyAlignment="1" applyProtection="1">
      <alignment horizontal="left" vertical="center" wrapText="1"/>
    </xf>
    <xf numFmtId="165" fontId="12" fillId="8" borderId="0" xfId="0" applyNumberFormat="1" applyFont="1" applyFill="1" applyBorder="1" applyAlignment="1" applyProtection="1">
      <alignment horizontal="left" vertical="center"/>
    </xf>
    <xf numFmtId="165" fontId="12" fillId="10" borderId="0" xfId="0" applyNumberFormat="1" applyFont="1" applyFill="1" applyBorder="1" applyAlignment="1" applyProtection="1">
      <alignment vertical="center"/>
    </xf>
    <xf numFmtId="0" fontId="2" fillId="0" borderId="0" xfId="0" applyFont="1" applyProtection="1"/>
    <xf numFmtId="0" fontId="2" fillId="0" borderId="0" xfId="0" applyFont="1" applyBorder="1" applyAlignment="1" applyProtection="1"/>
    <xf numFmtId="0" fontId="30" fillId="0" borderId="0" xfId="0" applyFont="1" applyBorder="1" applyAlignment="1" applyProtection="1">
      <alignment horizontal="left" vertical="top" wrapText="1"/>
    </xf>
    <xf numFmtId="0" fontId="22" fillId="0" borderId="0" xfId="0" applyFont="1" applyAlignment="1" applyProtection="1"/>
    <xf numFmtId="0" fontId="51" fillId="0" borderId="0" xfId="0" applyFont="1" applyBorder="1" applyAlignment="1" applyProtection="1">
      <alignment horizontal="center" vertical="center"/>
    </xf>
    <xf numFmtId="0" fontId="3" fillId="0" borderId="0" xfId="0" applyFont="1" applyBorder="1" applyAlignment="1" applyProtection="1"/>
    <xf numFmtId="0" fontId="4" fillId="0" borderId="0" xfId="0" applyFont="1" applyBorder="1" applyAlignment="1" applyProtection="1"/>
    <xf numFmtId="0" fontId="2" fillId="0" borderId="0" xfId="0" applyFont="1" applyBorder="1" applyAlignment="1" applyProtection="1"/>
    <xf numFmtId="0" fontId="18" fillId="0" borderId="0" xfId="0" applyFont="1" applyBorder="1" applyAlignment="1" applyProtection="1">
      <alignment horizontal="left"/>
    </xf>
    <xf numFmtId="0" fontId="5" fillId="0" borderId="0" xfId="0" applyFont="1" applyProtection="1"/>
    <xf numFmtId="0" fontId="13" fillId="0" borderId="0" xfId="0" applyFont="1" applyProtection="1"/>
    <xf numFmtId="0" fontId="12" fillId="0" borderId="0" xfId="0" applyFont="1" applyAlignment="1" applyProtection="1">
      <alignment horizontal="left"/>
    </xf>
    <xf numFmtId="0" fontId="19" fillId="0" borderId="0" xfId="0" applyFont="1" applyAlignment="1" applyProtection="1">
      <alignment horizontal="right"/>
    </xf>
    <xf numFmtId="14" fontId="12" fillId="0" borderId="0" xfId="0" applyNumberFormat="1" applyFont="1" applyAlignment="1" applyProtection="1">
      <alignment horizontal="left"/>
    </xf>
    <xf numFmtId="164" fontId="12" fillId="0" borderId="0" xfId="0" applyNumberFormat="1" applyFont="1" applyAlignment="1" applyProtection="1">
      <alignment horizontal="left" indent="1"/>
    </xf>
    <xf numFmtId="0" fontId="12" fillId="0" borderId="0" xfId="0" applyFont="1" applyAlignment="1" applyProtection="1">
      <alignment horizontal="left"/>
    </xf>
    <xf numFmtId="0" fontId="12" fillId="0" borderId="0" xfId="0" applyFont="1" applyAlignment="1" applyProtection="1">
      <alignment horizontal="left" indent="1"/>
    </xf>
    <xf numFmtId="0" fontId="23" fillId="0" borderId="0" xfId="1" applyAlignment="1" applyProtection="1">
      <alignment horizontal="left"/>
    </xf>
    <xf numFmtId="0" fontId="12" fillId="0" borderId="0" xfId="0" applyFont="1" applyAlignment="1" applyProtection="1"/>
    <xf numFmtId="0" fontId="12" fillId="0" borderId="0" xfId="0" applyFont="1" applyAlignment="1" applyProtection="1">
      <alignment horizontal="right"/>
    </xf>
    <xf numFmtId="0" fontId="14" fillId="0" borderId="0" xfId="0" applyFont="1" applyAlignment="1" applyProtection="1"/>
    <xf numFmtId="0" fontId="25" fillId="0" borderId="0" xfId="0" applyFont="1" applyAlignment="1" applyProtection="1">
      <alignment vertical="center"/>
    </xf>
    <xf numFmtId="0" fontId="43" fillId="3" borderId="0" xfId="0" applyFont="1" applyFill="1" applyBorder="1" applyAlignment="1" applyProtection="1">
      <alignment horizontal="left"/>
    </xf>
    <xf numFmtId="0" fontId="43" fillId="3" borderId="0" xfId="0" applyFont="1" applyFill="1" applyBorder="1" applyAlignment="1" applyProtection="1">
      <alignment horizontal="left"/>
    </xf>
    <xf numFmtId="0" fontId="26" fillId="0" borderId="0" xfId="0" applyFont="1" applyAlignment="1" applyProtection="1">
      <alignment vertical="center"/>
    </xf>
    <xf numFmtId="0" fontId="14" fillId="5" borderId="0" xfId="0" applyFont="1" applyFill="1" applyBorder="1" applyAlignment="1" applyProtection="1">
      <alignment horizontal="left" vertical="center" wrapText="1"/>
    </xf>
    <xf numFmtId="0" fontId="38" fillId="5" borderId="0" xfId="0" applyFont="1" applyFill="1" applyBorder="1" applyAlignment="1" applyProtection="1">
      <alignment horizontal="left" vertical="center" wrapText="1"/>
    </xf>
    <xf numFmtId="14" fontId="14" fillId="5" borderId="0" xfId="0" applyNumberFormat="1" applyFont="1" applyFill="1" applyBorder="1" applyAlignment="1" applyProtection="1">
      <alignment horizontal="left" vertical="center"/>
    </xf>
    <xf numFmtId="165" fontId="14" fillId="7" borderId="0" xfId="0" applyNumberFormat="1" applyFont="1" applyFill="1" applyBorder="1" applyAlignment="1" applyProtection="1">
      <alignment vertical="center"/>
    </xf>
    <xf numFmtId="0" fontId="2" fillId="2" borderId="0" xfId="0" applyFont="1" applyFill="1" applyBorder="1" applyProtection="1"/>
    <xf numFmtId="2" fontId="14" fillId="2" borderId="0" xfId="0" applyNumberFormat="1" applyFont="1" applyFill="1" applyBorder="1" applyAlignment="1" applyProtection="1">
      <alignment horizontal="center"/>
    </xf>
    <xf numFmtId="0" fontId="24" fillId="0" borderId="0" xfId="0" applyFont="1" applyProtection="1"/>
    <xf numFmtId="0" fontId="14" fillId="2" borderId="0" xfId="0" applyFont="1" applyFill="1" applyBorder="1" applyAlignment="1" applyProtection="1">
      <alignment wrapText="1"/>
    </xf>
    <xf numFmtId="0" fontId="14" fillId="2" borderId="0" xfId="0" applyFont="1" applyFill="1" applyBorder="1" applyAlignment="1" applyProtection="1">
      <alignment horizontal="left" wrapText="1"/>
    </xf>
    <xf numFmtId="44" fontId="14" fillId="2" borderId="0" xfId="0" applyNumberFormat="1" applyFont="1" applyFill="1" applyBorder="1" applyAlignment="1" applyProtection="1">
      <alignment horizontal="right"/>
    </xf>
    <xf numFmtId="0" fontId="27" fillId="0" borderId="0" xfId="0" applyFont="1" applyAlignment="1" applyProtection="1">
      <alignment vertical="center"/>
    </xf>
    <xf numFmtId="0" fontId="14" fillId="10" borderId="0" xfId="0" applyNumberFormat="1" applyFont="1" applyFill="1" applyBorder="1" applyAlignment="1" applyProtection="1">
      <alignment horizontal="left" vertical="center" wrapText="1"/>
    </xf>
    <xf numFmtId="0" fontId="37" fillId="10" borderId="0" xfId="0" applyFont="1" applyFill="1" applyBorder="1" applyAlignment="1" applyProtection="1">
      <alignment horizontal="center" vertical="center" wrapText="1"/>
    </xf>
    <xf numFmtId="165" fontId="14" fillId="10" borderId="0" xfId="0" applyNumberFormat="1" applyFont="1" applyFill="1" applyBorder="1" applyAlignment="1" applyProtection="1">
      <alignment horizontal="left" vertical="center"/>
    </xf>
    <xf numFmtId="165" fontId="14" fillId="10" borderId="0" xfId="0" applyNumberFormat="1" applyFont="1" applyFill="1" applyBorder="1" applyAlignment="1" applyProtection="1">
      <alignment vertical="center"/>
    </xf>
    <xf numFmtId="0" fontId="28" fillId="0" borderId="0" xfId="0" applyFont="1" applyAlignment="1" applyProtection="1">
      <alignment vertical="center"/>
    </xf>
    <xf numFmtId="0" fontId="12" fillId="5" borderId="0" xfId="0" applyNumberFormat="1" applyFont="1" applyFill="1" applyBorder="1" applyAlignment="1" applyProtection="1">
      <alignment horizontal="left" vertical="center" wrapText="1"/>
    </xf>
    <xf numFmtId="0" fontId="12" fillId="5" borderId="0" xfId="0" applyFont="1" applyFill="1" applyBorder="1" applyAlignment="1" applyProtection="1">
      <alignment horizontal="left" vertical="center" wrapText="1"/>
    </xf>
    <xf numFmtId="165" fontId="12" fillId="5" borderId="0" xfId="0" applyNumberFormat="1" applyFont="1" applyFill="1" applyBorder="1" applyAlignment="1" applyProtection="1">
      <alignment horizontal="left" vertical="center"/>
    </xf>
    <xf numFmtId="165" fontId="12" fillId="7" borderId="0" xfId="0" applyNumberFormat="1" applyFont="1" applyFill="1" applyBorder="1" applyAlignment="1" applyProtection="1">
      <alignment vertical="center"/>
    </xf>
    <xf numFmtId="0" fontId="12" fillId="8" borderId="0" xfId="0" applyFont="1" applyFill="1" applyBorder="1" applyAlignment="1" applyProtection="1">
      <alignment horizontal="left" vertical="center" wrapText="1"/>
    </xf>
    <xf numFmtId="0" fontId="12" fillId="9" borderId="0" xfId="0" applyNumberFormat="1" applyFont="1" applyFill="1" applyBorder="1" applyAlignment="1" applyProtection="1">
      <alignment horizontal="left" vertical="center" wrapText="1"/>
    </xf>
    <xf numFmtId="0" fontId="12" fillId="9" borderId="0" xfId="0" applyFont="1" applyFill="1" applyBorder="1" applyAlignment="1" applyProtection="1">
      <alignment horizontal="left" vertical="center" wrapText="1"/>
    </xf>
    <xf numFmtId="165" fontId="12" fillId="9" borderId="0" xfId="0" applyNumberFormat="1" applyFont="1" applyFill="1" applyBorder="1" applyAlignment="1" applyProtection="1">
      <alignment horizontal="left" vertical="center"/>
    </xf>
    <xf numFmtId="165" fontId="12" fillId="8" borderId="0" xfId="0" applyNumberFormat="1" applyFont="1" applyFill="1" applyBorder="1" applyAlignment="1" applyProtection="1">
      <alignment vertical="center"/>
    </xf>
    <xf numFmtId="0" fontId="12" fillId="8" borderId="0" xfId="0" applyFont="1" applyFill="1" applyBorder="1" applyAlignment="1" applyProtection="1">
      <alignment vertical="center" wrapText="1"/>
    </xf>
    <xf numFmtId="0" fontId="12" fillId="9" borderId="0" xfId="0" applyFont="1" applyFill="1" applyBorder="1" applyAlignment="1" applyProtection="1">
      <alignment vertical="center" wrapText="1"/>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right" vertical="center"/>
    </xf>
    <xf numFmtId="10" fontId="12" fillId="2" borderId="0" xfId="0" applyNumberFormat="1" applyFont="1" applyFill="1" applyBorder="1" applyAlignment="1" applyProtection="1">
      <alignment horizontal="left" vertical="center"/>
    </xf>
    <xf numFmtId="43" fontId="12" fillId="10" borderId="0" xfId="0" applyNumberFormat="1" applyFont="1" applyFill="1" applyBorder="1" applyAlignment="1" applyProtection="1">
      <alignment vertical="center"/>
    </xf>
    <xf numFmtId="0" fontId="17" fillId="0" borderId="0" xfId="0" applyFont="1" applyBorder="1" applyAlignment="1" applyProtection="1">
      <alignment horizontal="left" vertical="center"/>
    </xf>
    <xf numFmtId="44" fontId="35" fillId="4" borderId="0" xfId="0" applyNumberFormat="1" applyFont="1" applyFill="1" applyBorder="1" applyAlignment="1" applyProtection="1">
      <alignment vertical="center"/>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11" fillId="2" borderId="0" xfId="0" applyFont="1" applyFill="1" applyBorder="1" applyProtection="1"/>
    <xf numFmtId="0" fontId="18" fillId="0" borderId="0" xfId="0" applyFont="1" applyAlignment="1" applyProtection="1">
      <alignment horizontal="center" vertical="center" wrapText="1"/>
    </xf>
    <xf numFmtId="0" fontId="10" fillId="2" borderId="0" xfId="0" applyFont="1" applyFill="1" applyBorder="1" applyAlignment="1" applyProtection="1"/>
    <xf numFmtId="0" fontId="10" fillId="0" borderId="0" xfId="0" applyFont="1" applyBorder="1" applyAlignment="1" applyProtection="1"/>
    <xf numFmtId="0" fontId="10" fillId="0" borderId="0" xfId="0" applyFont="1" applyAlignment="1" applyProtection="1">
      <alignment horizontal="left"/>
    </xf>
    <xf numFmtId="0" fontId="10" fillId="0" borderId="0" xfId="0" applyFont="1" applyAlignment="1" applyProtection="1"/>
    <xf numFmtId="0" fontId="6" fillId="0" borderId="0" xfId="0" applyFont="1" applyAlignment="1" applyProtection="1">
      <alignment horizontal="center"/>
    </xf>
    <xf numFmtId="0" fontId="2" fillId="0" borderId="0" xfId="0" applyFont="1" applyAlignment="1" applyProtection="1">
      <alignment horizontal="center"/>
    </xf>
    <xf numFmtId="0" fontId="7" fillId="0" borderId="0" xfId="0" applyFont="1" applyAlignment="1" applyProtection="1">
      <alignment horizontal="center"/>
    </xf>
    <xf numFmtId="0" fontId="8" fillId="0" borderId="0" xfId="0" applyFont="1" applyAlignment="1" applyProtection="1">
      <alignment horizontal="center"/>
    </xf>
    <xf numFmtId="0" fontId="8"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left"/>
    </xf>
    <xf numFmtId="0" fontId="2" fillId="0" borderId="0" xfId="0" applyFont="1" applyAlignment="1" applyProtection="1">
      <alignment horizontal="left"/>
    </xf>
    <xf numFmtId="0" fontId="12" fillId="0" borderId="17" xfId="0" applyFont="1" applyBorder="1" applyAlignment="1" applyProtection="1">
      <protection locked="0"/>
    </xf>
    <xf numFmtId="0" fontId="12" fillId="0" borderId="7" xfId="0" applyFont="1" applyBorder="1" applyAlignment="1" applyProtection="1">
      <protection locked="0"/>
    </xf>
    <xf numFmtId="0" fontId="23" fillId="0" borderId="18" xfId="1" applyBorder="1" applyAlignment="1" applyProtection="1">
      <alignment horizontal="left"/>
      <protection locked="0"/>
    </xf>
    <xf numFmtId="0" fontId="23" fillId="0" borderId="9" xfId="1" applyBorder="1" applyAlignment="1" applyProtection="1">
      <alignment horizontal="left"/>
      <protection locked="0"/>
    </xf>
    <xf numFmtId="0" fontId="23" fillId="0" borderId="0" xfId="1" applyBorder="1" applyAlignment="1" applyProtection="1">
      <alignment horizontal="left"/>
      <protection locked="0"/>
    </xf>
    <xf numFmtId="0" fontId="23" fillId="0" borderId="19" xfId="1" applyBorder="1" applyAlignment="1" applyProtection="1">
      <alignment horizontal="left"/>
      <protection locked="0"/>
    </xf>
    <xf numFmtId="0" fontId="23" fillId="0" borderId="2" xfId="1" applyBorder="1" applyAlignment="1" applyProtection="1">
      <alignment horizontal="left"/>
      <protection locked="0"/>
    </xf>
    <xf numFmtId="0" fontId="23" fillId="0" borderId="3" xfId="1" applyBorder="1" applyAlignment="1" applyProtection="1">
      <alignment horizontal="left"/>
      <protection locked="0"/>
    </xf>
    <xf numFmtId="0" fontId="23" fillId="0" borderId="0" xfId="1" applyBorder="1" applyAlignment="1" applyProtection="1">
      <alignment horizontal="left"/>
      <protection locked="0"/>
    </xf>
    <xf numFmtId="0" fontId="14" fillId="0" borderId="0" xfId="0" applyNumberFormat="1"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2" fontId="14" fillId="0" borderId="0" xfId="0" applyNumberFormat="1" applyFont="1" applyFill="1" applyBorder="1" applyAlignment="1" applyProtection="1">
      <alignment horizontal="left" vertical="center"/>
      <protection locked="0"/>
    </xf>
    <xf numFmtId="0" fontId="14"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39" fillId="0" borderId="0" xfId="0" applyFont="1" applyBorder="1" applyAlignment="1" applyProtection="1">
      <alignment vertical="center"/>
      <protection locked="0"/>
    </xf>
    <xf numFmtId="0" fontId="43" fillId="3" borderId="0" xfId="0" applyFont="1" applyFill="1" applyBorder="1" applyAlignment="1" applyProtection="1">
      <alignment horizontal="center"/>
    </xf>
    <xf numFmtId="0" fontId="14" fillId="5" borderId="0" xfId="0" applyNumberFormat="1" applyFont="1" applyFill="1" applyBorder="1" applyAlignment="1" applyProtection="1">
      <alignment horizontal="left" vertical="center"/>
    </xf>
    <xf numFmtId="0" fontId="14" fillId="5" borderId="0" xfId="0" applyFont="1" applyFill="1" applyBorder="1" applyAlignment="1" applyProtection="1">
      <alignment horizontal="left" vertical="center" wrapText="1"/>
    </xf>
    <xf numFmtId="0" fontId="22" fillId="0" borderId="0" xfId="0" applyFont="1" applyAlignment="1" applyProtection="1">
      <alignment horizontal="left" vertical="center" wrapText="1"/>
    </xf>
    <xf numFmtId="0" fontId="12" fillId="6" borderId="0" xfId="0" applyFont="1" applyFill="1" applyBorder="1" applyAlignment="1" applyProtection="1">
      <alignment horizontal="left" vertical="center" wrapText="1"/>
    </xf>
    <xf numFmtId="0" fontId="14" fillId="0" borderId="0" xfId="0" applyFont="1" applyBorder="1" applyAlignment="1" applyProtection="1">
      <alignment vertical="center"/>
    </xf>
    <xf numFmtId="0" fontId="39" fillId="0" borderId="0" xfId="0" applyFont="1" applyBorder="1" applyAlignment="1" applyProtection="1">
      <alignment vertical="center"/>
    </xf>
    <xf numFmtId="0" fontId="39" fillId="0" borderId="0" xfId="0" applyFont="1" applyBorder="1" applyAlignment="1" applyProtection="1">
      <alignment horizontal="left" vertical="center"/>
    </xf>
    <xf numFmtId="44" fontId="39" fillId="7" borderId="0" xfId="0" applyNumberFormat="1" applyFont="1" applyFill="1" applyBorder="1" applyAlignment="1" applyProtection="1">
      <alignment vertical="center"/>
    </xf>
    <xf numFmtId="0" fontId="39" fillId="0" borderId="0" xfId="0" applyFont="1" applyBorder="1" applyAlignment="1" applyProtection="1">
      <alignment horizontal="right" vertical="center"/>
    </xf>
    <xf numFmtId="10" fontId="39" fillId="2" borderId="0" xfId="0" applyNumberFormat="1" applyFont="1" applyFill="1" applyBorder="1" applyAlignment="1" applyProtection="1">
      <alignment horizontal="left" vertical="center"/>
    </xf>
    <xf numFmtId="43" fontId="39" fillId="5" borderId="0" xfId="0" applyNumberFormat="1" applyFont="1" applyFill="1" applyBorder="1" applyAlignment="1" applyProtection="1">
      <alignment vertical="center"/>
    </xf>
    <xf numFmtId="0" fontId="36" fillId="0" borderId="0" xfId="0" applyFont="1" applyBorder="1" applyAlignment="1" applyProtection="1">
      <alignment horizontal="left" vertical="center"/>
    </xf>
    <xf numFmtId="44" fontId="41" fillId="4" borderId="0" xfId="0" applyNumberFormat="1" applyFont="1" applyFill="1" applyBorder="1" applyAlignment="1" applyProtection="1">
      <alignment vertical="center"/>
    </xf>
    <xf numFmtId="0" fontId="14" fillId="6" borderId="0" xfId="0" applyNumberFormat="1" applyFont="1" applyFill="1" applyBorder="1" applyAlignment="1" applyProtection="1">
      <alignment horizontal="left" vertical="center" wrapText="1"/>
      <protection locked="0"/>
    </xf>
    <xf numFmtId="0" fontId="14" fillId="5" borderId="0" xfId="0" applyNumberFormat="1" applyFont="1" applyFill="1" applyBorder="1" applyAlignment="1" applyProtection="1">
      <alignment horizontal="left" vertical="center" wrapText="1"/>
      <protection locked="0"/>
    </xf>
    <xf numFmtId="0" fontId="14" fillId="8" borderId="0" xfId="0" applyNumberFormat="1" applyFont="1" applyFill="1" applyBorder="1" applyAlignment="1" applyProtection="1">
      <alignment horizontal="left" vertical="center" wrapText="1"/>
      <protection locked="0"/>
    </xf>
    <xf numFmtId="0" fontId="14" fillId="0" borderId="0" xfId="0" applyFont="1" applyBorder="1" applyAlignment="1" applyProtection="1"/>
    <xf numFmtId="0" fontId="14" fillId="0" borderId="0" xfId="0" applyNumberFormat="1" applyFont="1" applyFill="1" applyBorder="1" applyAlignment="1" applyProtection="1">
      <alignment horizontal="left" vertical="center"/>
    </xf>
    <xf numFmtId="0" fontId="12" fillId="5" borderId="0" xfId="0" applyNumberFormat="1" applyFont="1" applyFill="1" applyBorder="1" applyAlignment="1" applyProtection="1">
      <alignment horizontal="left" vertical="center"/>
    </xf>
    <xf numFmtId="0" fontId="12" fillId="5" borderId="0" xfId="0" applyFont="1" applyFill="1" applyBorder="1" applyAlignment="1" applyProtection="1">
      <alignment horizontal="left" vertical="center" wrapText="1"/>
    </xf>
    <xf numFmtId="14" fontId="12" fillId="5"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left"/>
    </xf>
    <xf numFmtId="10" fontId="12" fillId="5" borderId="0" xfId="0" applyNumberFormat="1" applyFont="1" applyFill="1" applyBorder="1" applyAlignment="1" applyProtection="1">
      <alignment horizontal="left" vertical="center"/>
    </xf>
    <xf numFmtId="0" fontId="14" fillId="6" borderId="0" xfId="0" applyNumberFormat="1" applyFont="1" applyFill="1" applyBorder="1" applyAlignment="1" applyProtection="1">
      <alignment horizontal="left" vertical="center" wrapText="1"/>
    </xf>
    <xf numFmtId="0" fontId="14" fillId="6" borderId="0" xfId="0" applyFont="1" applyFill="1" applyBorder="1" applyAlignment="1" applyProtection="1">
      <alignment horizontal="left" vertical="center" wrapText="1"/>
    </xf>
    <xf numFmtId="165" fontId="14" fillId="6" borderId="0" xfId="0" applyNumberFormat="1" applyFont="1" applyFill="1" applyBorder="1" applyAlignment="1" applyProtection="1">
      <alignment horizontal="left" vertical="center"/>
    </xf>
    <xf numFmtId="165" fontId="14" fillId="5" borderId="0" xfId="0" applyNumberFormat="1" applyFont="1" applyFill="1" applyBorder="1" applyAlignment="1" applyProtection="1">
      <alignment vertical="center"/>
    </xf>
    <xf numFmtId="0" fontId="14" fillId="5" borderId="0" xfId="0" applyNumberFormat="1" applyFont="1" applyFill="1" applyBorder="1" applyAlignment="1" applyProtection="1">
      <alignment horizontal="left" vertical="center" wrapText="1"/>
    </xf>
    <xf numFmtId="165" fontId="14" fillId="5" borderId="0" xfId="0" applyNumberFormat="1" applyFont="1" applyFill="1" applyBorder="1" applyAlignment="1" applyProtection="1">
      <alignment horizontal="left" vertical="center"/>
    </xf>
    <xf numFmtId="0" fontId="14" fillId="6" borderId="0" xfId="0" applyFont="1" applyFill="1" applyBorder="1" applyAlignment="1" applyProtection="1">
      <alignment horizontal="left" vertical="center" wrapText="1"/>
    </xf>
    <xf numFmtId="0" fontId="14" fillId="8" borderId="0" xfId="0" applyNumberFormat="1" applyFont="1" applyFill="1" applyBorder="1" applyAlignment="1" applyProtection="1">
      <alignment horizontal="left" vertical="center" wrapText="1"/>
    </xf>
    <xf numFmtId="0" fontId="14" fillId="8" borderId="0" xfId="0" applyFont="1" applyFill="1" applyBorder="1" applyAlignment="1" applyProtection="1">
      <alignment horizontal="left" vertical="center" wrapText="1"/>
    </xf>
    <xf numFmtId="165" fontId="14" fillId="8" borderId="0" xfId="0" applyNumberFormat="1" applyFont="1" applyFill="1" applyBorder="1" applyAlignment="1" applyProtection="1">
      <alignment horizontal="left" vertical="center"/>
    </xf>
    <xf numFmtId="44" fontId="14" fillId="7" borderId="0" xfId="0" applyNumberFormat="1" applyFont="1" applyFill="1" applyBorder="1" applyAlignment="1" applyProtection="1">
      <alignment vertical="center"/>
    </xf>
    <xf numFmtId="43" fontId="14" fillId="5" borderId="0" xfId="0" applyNumberFormat="1" applyFont="1" applyFill="1" applyBorder="1" applyAlignment="1" applyProtection="1">
      <alignment vertical="center"/>
    </xf>
    <xf numFmtId="44" fontId="21" fillId="4"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wrapText="1"/>
      <protection locked="0"/>
    </xf>
    <xf numFmtId="0" fontId="12" fillId="12" borderId="0" xfId="0" applyNumberFormat="1" applyFont="1" applyFill="1" applyBorder="1" applyAlignment="1" applyProtection="1">
      <alignment horizontal="left" vertical="center" wrapText="1"/>
      <protection locked="0"/>
    </xf>
    <xf numFmtId="0" fontId="46" fillId="0" borderId="0" xfId="0" applyFont="1" applyProtection="1"/>
    <xf numFmtId="0" fontId="44" fillId="0" borderId="0" xfId="0" applyFont="1" applyAlignment="1" applyProtection="1"/>
    <xf numFmtId="0" fontId="12" fillId="0" borderId="0" xfId="0" applyNumberFormat="1"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165" fontId="12" fillId="0" borderId="0" xfId="0" applyNumberFormat="1" applyFont="1" applyFill="1" applyBorder="1" applyAlignment="1" applyProtection="1">
      <alignment horizontal="left" vertical="center"/>
    </xf>
    <xf numFmtId="0" fontId="12" fillId="12" borderId="0" xfId="0" applyNumberFormat="1" applyFont="1" applyFill="1" applyBorder="1" applyAlignment="1" applyProtection="1">
      <alignment horizontal="left" vertical="center" wrapText="1"/>
    </xf>
    <xf numFmtId="0" fontId="12" fillId="12" borderId="0" xfId="0" applyFont="1" applyFill="1" applyBorder="1" applyAlignment="1" applyProtection="1">
      <alignment horizontal="left" vertical="center" wrapText="1"/>
    </xf>
    <xf numFmtId="165" fontId="12" fillId="12" borderId="0" xfId="0" applyNumberFormat="1" applyFont="1" applyFill="1" applyBorder="1" applyAlignment="1" applyProtection="1">
      <alignment horizontal="left" vertical="center"/>
    </xf>
    <xf numFmtId="0" fontId="36" fillId="10" borderId="0" xfId="0" applyFont="1" applyFill="1" applyBorder="1" applyAlignment="1" applyProtection="1">
      <alignment horizontal="center" vertical="center" wrapText="1"/>
    </xf>
    <xf numFmtId="0" fontId="12" fillId="0" borderId="0" xfId="0" applyNumberFormat="1" applyFont="1" applyBorder="1" applyAlignment="1" applyProtection="1">
      <alignment vertical="center"/>
    </xf>
    <xf numFmtId="44" fontId="39" fillId="8" borderId="0" xfId="0" applyNumberFormat="1" applyFont="1" applyFill="1" applyBorder="1" applyAlignment="1" applyProtection="1">
      <alignment vertical="center"/>
    </xf>
    <xf numFmtId="0" fontId="12" fillId="0" borderId="0" xfId="0" applyFont="1" applyBorder="1" applyAlignment="1" applyProtection="1">
      <alignment horizontal="right" vertical="center"/>
    </xf>
    <xf numFmtId="0" fontId="22" fillId="0" borderId="0" xfId="0" applyFont="1" applyAlignment="1" applyProtection="1">
      <alignment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0" xfId="0" applyProtection="1">
      <protection locked="0"/>
    </xf>
    <xf numFmtId="0" fontId="31" fillId="0" borderId="5" xfId="0" applyFont="1" applyBorder="1" applyAlignment="1" applyProtection="1">
      <alignment horizontal="right" vertical="center" wrapText="1" indent="1"/>
      <protection locked="0"/>
    </xf>
    <xf numFmtId="165" fontId="0" fillId="0" borderId="0" xfId="0" applyNumberFormat="1" applyProtection="1">
      <protection locked="0"/>
    </xf>
    <xf numFmtId="0" fontId="45" fillId="11" borderId="4"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45" fillId="11" borderId="1" xfId="0" applyFont="1" applyFill="1" applyBorder="1" applyAlignment="1" applyProtection="1">
      <alignment horizontal="center" vertical="center" wrapText="1"/>
    </xf>
    <xf numFmtId="0" fontId="0" fillId="0" borderId="0" xfId="0" applyProtection="1"/>
    <xf numFmtId="0" fontId="22" fillId="0" borderId="4" xfId="0" applyFont="1" applyBorder="1" applyAlignment="1" applyProtection="1">
      <alignment horizontal="left" vertical="center" wrapText="1" indent="1"/>
    </xf>
    <xf numFmtId="0" fontId="0" fillId="0" borderId="5" xfId="0" applyBorder="1" applyAlignment="1" applyProtection="1">
      <alignment horizontal="left" vertical="center" wrapText="1" indent="1"/>
    </xf>
    <xf numFmtId="0" fontId="22" fillId="0" borderId="5" xfId="0" applyFont="1" applyBorder="1" applyAlignment="1" applyProtection="1">
      <alignment horizontal="left" vertical="center" wrapText="1" indent="1"/>
    </xf>
    <xf numFmtId="0" fontId="32" fillId="0" borderId="4" xfId="0" applyFont="1" applyBorder="1" applyAlignment="1" applyProtection="1">
      <alignment horizontal="left" vertical="center" wrapText="1" indent="1"/>
    </xf>
    <xf numFmtId="0" fontId="32" fillId="0" borderId="5" xfId="0" applyFont="1" applyBorder="1" applyAlignment="1" applyProtection="1">
      <alignment horizontal="left" vertical="center" wrapText="1" indent="1"/>
    </xf>
    <xf numFmtId="0" fontId="22" fillId="0" borderId="10" xfId="0" applyFont="1" applyBorder="1" applyAlignment="1" applyProtection="1">
      <alignment horizontal="left" vertical="center" wrapText="1" indent="1"/>
    </xf>
    <xf numFmtId="0" fontId="32" fillId="0" borderId="10" xfId="0" applyFont="1" applyBorder="1" applyAlignment="1" applyProtection="1">
      <alignment horizontal="left" vertical="center" wrapText="1" indent="1"/>
    </xf>
    <xf numFmtId="0" fontId="22" fillId="0" borderId="11" xfId="0" applyFont="1" applyBorder="1" applyAlignment="1" applyProtection="1">
      <alignment horizontal="left" vertical="center" wrapText="1" indent="1"/>
    </xf>
    <xf numFmtId="0" fontId="33" fillId="0" borderId="4" xfId="0" applyFont="1" applyBorder="1" applyAlignment="1" applyProtection="1">
      <alignment horizontal="left" vertical="center" wrapText="1" indent="1"/>
    </xf>
    <xf numFmtId="0" fontId="33" fillId="0" borderId="10" xfId="0" applyFont="1" applyBorder="1" applyAlignment="1" applyProtection="1">
      <alignment horizontal="left" vertical="center" wrapText="1" indent="1"/>
    </xf>
    <xf numFmtId="0" fontId="22" fillId="0" borderId="12" xfId="0" applyFont="1" applyBorder="1" applyAlignment="1" applyProtection="1">
      <alignment horizontal="left" vertical="center" wrapText="1" indent="1"/>
    </xf>
    <xf numFmtId="0" fontId="22" fillId="0" borderId="6" xfId="0" applyFont="1" applyBorder="1" applyAlignment="1" applyProtection="1">
      <alignment horizontal="left" vertical="center" wrapText="1" indent="1"/>
    </xf>
    <xf numFmtId="0" fontId="34" fillId="11" borderId="13" xfId="0" applyFont="1" applyFill="1" applyBorder="1" applyAlignment="1" applyProtection="1">
      <alignment horizontal="right" vertical="center" wrapText="1"/>
    </xf>
    <xf numFmtId="0" fontId="34" fillId="11" borderId="3" xfId="0" applyFont="1" applyFill="1" applyBorder="1" applyAlignment="1" applyProtection="1">
      <alignment horizontal="right" vertical="center" wrapText="1"/>
    </xf>
    <xf numFmtId="0" fontId="22" fillId="0" borderId="14" xfId="0" applyFont="1" applyBorder="1" applyAlignment="1" applyProtection="1">
      <alignment wrapText="1"/>
    </xf>
    <xf numFmtId="165" fontId="22" fillId="0" borderId="7" xfId="0" applyNumberFormat="1" applyFont="1" applyBorder="1" applyAlignment="1" applyProtection="1">
      <alignment wrapText="1"/>
    </xf>
    <xf numFmtId="0" fontId="22" fillId="0" borderId="15" xfId="0" applyFont="1" applyBorder="1" applyAlignment="1" applyProtection="1">
      <alignment wrapText="1"/>
    </xf>
    <xf numFmtId="165" fontId="22" fillId="0" borderId="0" xfId="0" applyNumberFormat="1" applyFont="1" applyBorder="1" applyAlignment="1" applyProtection="1">
      <alignment wrapText="1"/>
    </xf>
    <xf numFmtId="0" fontId="22" fillId="0" borderId="15" xfId="0" applyFont="1" applyBorder="1" applyProtection="1"/>
    <xf numFmtId="0" fontId="0" fillId="0" borderId="0" xfId="0" applyBorder="1" applyProtection="1"/>
    <xf numFmtId="0" fontId="22" fillId="0" borderId="16" xfId="0" applyFont="1" applyBorder="1" applyProtection="1"/>
    <xf numFmtId="0" fontId="0" fillId="0" borderId="3" xfId="0" applyBorder="1" applyProtection="1"/>
    <xf numFmtId="0" fontId="31" fillId="0" borderId="2" xfId="0" applyFont="1" applyBorder="1" applyAlignment="1" applyProtection="1">
      <alignment horizontal="right" vertical="center" wrapText="1" indent="1"/>
    </xf>
    <xf numFmtId="165" fontId="0" fillId="0" borderId="8" xfId="0" applyNumberFormat="1" applyBorder="1" applyProtection="1"/>
    <xf numFmtId="165" fontId="0" fillId="0" borderId="9" xfId="0" applyNumberFormat="1" applyBorder="1" applyProtection="1"/>
    <xf numFmtId="165" fontId="0" fillId="0" borderId="2" xfId="0" applyNumberFormat="1" applyBorder="1" applyProtection="1"/>
    <xf numFmtId="0" fontId="53" fillId="5" borderId="21" xfId="2" applyFont="1" applyFill="1" applyBorder="1" applyAlignment="1">
      <alignment vertical="top" wrapText="1"/>
    </xf>
    <xf numFmtId="0" fontId="22" fillId="0" borderId="0" xfId="0" applyFont="1" applyFill="1" applyBorder="1" applyAlignment="1">
      <alignment horizontal="left" vertical="top"/>
    </xf>
  </cellXfs>
  <cellStyles count="3">
    <cellStyle name="Hyperlink" xfId="1" builtinId="8"/>
    <cellStyle name="Normal" xfId="0" builtinId="0"/>
    <cellStyle name="Note" xfId="2" builtin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mruColors>
      <color rgb="FF8AE8FF"/>
      <color rgb="FFC4F3FD"/>
      <color rgb="FFCCFFFF"/>
      <color rgb="FFFF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358140</xdr:colOff>
      <xdr:row>2</xdr:row>
      <xdr:rowOff>91440</xdr:rowOff>
    </xdr:from>
    <xdr:to>
      <xdr:col>5</xdr:col>
      <xdr:colOff>175260</xdr:colOff>
      <xdr:row>3</xdr:row>
      <xdr:rowOff>0</xdr:rowOff>
    </xdr:to>
    <xdr:sp macro="" textlink="">
      <xdr:nvSpPr>
        <xdr:cNvPr id="1029" name="Text Box 5"/>
        <xdr:cNvSpPr txBox="1">
          <a:spLocks noChangeArrowheads="1"/>
        </xdr:cNvSpPr>
      </xdr:nvSpPr>
      <xdr:spPr bwMode="auto">
        <a:xfrm>
          <a:off x="2240280" y="1028700"/>
          <a:ext cx="2811780" cy="1143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649981</xdr:colOff>
      <xdr:row>0</xdr:row>
      <xdr:rowOff>890305</xdr:rowOff>
    </xdr:from>
    <xdr:to>
      <xdr:col>7</xdr:col>
      <xdr:colOff>686610</xdr:colOff>
      <xdr:row>13</xdr:row>
      <xdr:rowOff>178673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2231" y="890305"/>
          <a:ext cx="36629" cy="2666080"/>
        </a:xfrm>
        <a:prstGeom prst="rect">
          <a:avLst/>
        </a:prstGeom>
      </xdr:spPr>
    </xdr:pic>
    <xdr:clientData/>
  </xdr:twoCellAnchor>
  <xdr:twoCellAnchor>
    <xdr:from>
      <xdr:col>1</xdr:col>
      <xdr:colOff>217596</xdr:colOff>
      <xdr:row>0</xdr:row>
      <xdr:rowOff>870957</xdr:rowOff>
    </xdr:from>
    <xdr:to>
      <xdr:col>7</xdr:col>
      <xdr:colOff>659422</xdr:colOff>
      <xdr:row>1</xdr:row>
      <xdr:rowOff>36635</xdr:rowOff>
    </xdr:to>
    <xdr:pic>
      <xdr:nvPicPr>
        <xdr:cNvPr id="7" name="Picture 6"/>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40025" b="-140025"/>
        <a:stretch>
          <a:fillRect/>
        </a:stretch>
      </xdr:blipFill>
      <xdr:spPr>
        <a:xfrm>
          <a:off x="1096827" y="870957"/>
          <a:ext cx="6134845" cy="59563"/>
        </a:xfrm>
        <a:prstGeom prst="rect">
          <a:avLst/>
        </a:prstGeom>
      </xdr:spPr>
    </xdr:pic>
    <xdr:clientData/>
  </xdr:twoCellAnchor>
  <xdr:twoCellAnchor editAs="oneCell">
    <xdr:from>
      <xdr:col>0</xdr:col>
      <xdr:colOff>0</xdr:colOff>
      <xdr:row>0</xdr:row>
      <xdr:rowOff>0</xdr:rowOff>
    </xdr:from>
    <xdr:to>
      <xdr:col>1</xdr:col>
      <xdr:colOff>542563</xdr:colOff>
      <xdr:row>10</xdr:row>
      <xdr:rowOff>99456</xdr:rowOff>
    </xdr:to>
    <xdr:pic>
      <xdr:nvPicPr>
        <xdr:cNvPr id="9" name="Logo" descr="Untitled-1.jpg"/>
        <xdr:cNvPicPr>
          <a:picLocks noChangeAspect="1"/>
        </xdr:cNvPicPr>
      </xdr:nvPicPr>
      <xdr:blipFill>
        <a:blip xmlns:r="http://schemas.openxmlformats.org/officeDocument/2006/relationships" r:embed="rId3" cstate="print"/>
        <a:stretch>
          <a:fillRect/>
        </a:stretch>
      </xdr:blipFill>
      <xdr:spPr>
        <a:xfrm>
          <a:off x="0" y="0"/>
          <a:ext cx="1419225" cy="2825451"/>
        </a:xfrm>
        <a:prstGeom prst="rect">
          <a:avLst/>
        </a:prstGeom>
      </xdr:spPr>
    </xdr:pic>
    <xdr:clientData/>
  </xdr:twoCellAnchor>
  <xdr:twoCellAnchor editAs="oneCell">
    <xdr:from>
      <xdr:col>0</xdr:col>
      <xdr:colOff>15983</xdr:colOff>
      <xdr:row>0</xdr:row>
      <xdr:rowOff>636129</xdr:rowOff>
    </xdr:from>
    <xdr:to>
      <xdr:col>2</xdr:col>
      <xdr:colOff>35320</xdr:colOff>
      <xdr:row>3</xdr:row>
      <xdr:rowOff>27833</xdr:rowOff>
    </xdr:to>
    <xdr:pic>
      <xdr:nvPicPr>
        <xdr:cNvPr id="10" name="Picture 9"/>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1029" b="7746"/>
        <a:stretch/>
      </xdr:blipFill>
      <xdr:spPr>
        <a:xfrm>
          <a:off x="15983" y="636129"/>
          <a:ext cx="1489480" cy="645655"/>
        </a:xfrm>
        <a:prstGeom prst="rect">
          <a:avLst/>
        </a:prstGeom>
        <a:solidFill>
          <a:schemeClr val="bg1"/>
        </a:solidFill>
      </xdr:spPr>
    </xdr:pic>
    <xdr:clientData/>
  </xdr:twoCellAnchor>
  <xdr:twoCellAnchor editAs="oneCell">
    <xdr:from>
      <xdr:col>1</xdr:col>
      <xdr:colOff>592980</xdr:colOff>
      <xdr:row>0</xdr:row>
      <xdr:rowOff>884157</xdr:rowOff>
    </xdr:from>
    <xdr:to>
      <xdr:col>2</xdr:col>
      <xdr:colOff>34815</xdr:colOff>
      <xdr:row>13</xdr:row>
      <xdr:rowOff>172152</xdr:rowOff>
    </xdr:to>
    <xdr:pic>
      <xdr:nvPicPr>
        <xdr:cNvPr id="11" name="Picture 1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72211" y="884157"/>
          <a:ext cx="35316" cy="2665707"/>
        </a:xfrm>
        <a:prstGeom prst="rect">
          <a:avLst/>
        </a:prstGeom>
      </xdr:spPr>
    </xdr:pic>
    <xdr:clientData/>
  </xdr:twoCellAnchor>
  <xdr:twoCellAnchor>
    <xdr:from>
      <xdr:col>1</xdr:col>
      <xdr:colOff>359019</xdr:colOff>
      <xdr:row>55</xdr:row>
      <xdr:rowOff>190499</xdr:rowOff>
    </xdr:from>
    <xdr:to>
      <xdr:col>3</xdr:col>
      <xdr:colOff>874103</xdr:colOff>
      <xdr:row>59</xdr:row>
      <xdr:rowOff>174380</xdr:rowOff>
    </xdr:to>
    <xdr:sp macro="" textlink="">
      <xdr:nvSpPr>
        <xdr:cNvPr id="8" name="TextBox 7"/>
        <xdr:cNvSpPr txBox="1"/>
      </xdr:nvSpPr>
      <xdr:spPr>
        <a:xfrm>
          <a:off x="1238250" y="12265268"/>
          <a:ext cx="211968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2901=Street Fund BC</a:t>
          </a:r>
        </a:p>
        <a:p>
          <a:r>
            <a:rPr lang="en-US" sz="1100"/>
            <a:t>2902=Surface</a:t>
          </a:r>
          <a:r>
            <a:rPr lang="en-US" sz="1100" baseline="0"/>
            <a:t> Water Fund BC</a:t>
          </a:r>
        </a:p>
        <a:p>
          <a:r>
            <a:rPr lang="en-US" sz="1100" baseline="0"/>
            <a:t>2903=General Fund BC</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358140</xdr:colOff>
      <xdr:row>2</xdr:row>
      <xdr:rowOff>91440</xdr:rowOff>
    </xdr:from>
    <xdr:to>
      <xdr:col>5</xdr:col>
      <xdr:colOff>175260</xdr:colOff>
      <xdr:row>3</xdr:row>
      <xdr:rowOff>0</xdr:rowOff>
    </xdr:to>
    <xdr:sp macro="" textlink="">
      <xdr:nvSpPr>
        <xdr:cNvPr id="2" name="Text Box 5"/>
        <xdr:cNvSpPr txBox="1">
          <a:spLocks noChangeArrowheads="1"/>
        </xdr:cNvSpPr>
      </xdr:nvSpPr>
      <xdr:spPr bwMode="auto">
        <a:xfrm>
          <a:off x="2777490" y="1101090"/>
          <a:ext cx="2731770" cy="11811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12533</xdr:colOff>
      <xdr:row>0</xdr:row>
      <xdr:rowOff>891770</xdr:rowOff>
    </xdr:from>
    <xdr:to>
      <xdr:col>8</xdr:col>
      <xdr:colOff>50628</xdr:colOff>
      <xdr:row>17</xdr:row>
      <xdr:rowOff>104671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75358" y="891770"/>
          <a:ext cx="38095" cy="3470576"/>
        </a:xfrm>
        <a:prstGeom prst="rect">
          <a:avLst/>
        </a:prstGeom>
      </xdr:spPr>
    </xdr:pic>
    <xdr:clientData/>
  </xdr:twoCellAnchor>
  <xdr:twoCellAnchor>
    <xdr:from>
      <xdr:col>1</xdr:col>
      <xdr:colOff>217596</xdr:colOff>
      <xdr:row>0</xdr:row>
      <xdr:rowOff>841649</xdr:rowOff>
    </xdr:from>
    <xdr:to>
      <xdr:col>8</xdr:col>
      <xdr:colOff>57149</xdr:colOff>
      <xdr:row>1</xdr:row>
      <xdr:rowOff>20593</xdr:rowOff>
    </xdr:to>
    <xdr:pic>
      <xdr:nvPicPr>
        <xdr:cNvPr id="4" name="Picture 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40025" b="-140025"/>
        <a:stretch>
          <a:fillRect/>
        </a:stretch>
      </xdr:blipFill>
      <xdr:spPr>
        <a:xfrm>
          <a:off x="1541571" y="841649"/>
          <a:ext cx="5878403" cy="45719"/>
        </a:xfrm>
        <a:prstGeom prst="rect">
          <a:avLst/>
        </a:prstGeom>
      </xdr:spPr>
    </xdr:pic>
    <xdr:clientData/>
  </xdr:twoCellAnchor>
  <xdr:twoCellAnchor editAs="oneCell">
    <xdr:from>
      <xdr:col>0</xdr:col>
      <xdr:colOff>0</xdr:colOff>
      <xdr:row>0</xdr:row>
      <xdr:rowOff>0</xdr:rowOff>
    </xdr:from>
    <xdr:to>
      <xdr:col>1</xdr:col>
      <xdr:colOff>209549</xdr:colOff>
      <xdr:row>17</xdr:row>
      <xdr:rowOff>90663</xdr:rowOff>
    </xdr:to>
    <xdr:pic>
      <xdr:nvPicPr>
        <xdr:cNvPr id="5" name="Logo" descr="Untitled-1.jpg"/>
        <xdr:cNvPicPr>
          <a:picLocks noChangeAspect="1"/>
        </xdr:cNvPicPr>
      </xdr:nvPicPr>
      <xdr:blipFill>
        <a:blip xmlns:r="http://schemas.openxmlformats.org/officeDocument/2006/relationships" r:embed="rId3" cstate="print"/>
        <a:stretch>
          <a:fillRect/>
        </a:stretch>
      </xdr:blipFill>
      <xdr:spPr>
        <a:xfrm>
          <a:off x="0" y="0"/>
          <a:ext cx="1533524" cy="4348338"/>
        </a:xfrm>
        <a:prstGeom prst="rect">
          <a:avLst/>
        </a:prstGeom>
      </xdr:spPr>
    </xdr:pic>
    <xdr:clientData/>
  </xdr:twoCellAnchor>
  <xdr:twoCellAnchor editAs="oneCell">
    <xdr:from>
      <xdr:col>0</xdr:col>
      <xdr:colOff>15983</xdr:colOff>
      <xdr:row>0</xdr:row>
      <xdr:rowOff>636129</xdr:rowOff>
    </xdr:from>
    <xdr:to>
      <xdr:col>1</xdr:col>
      <xdr:colOff>181859</xdr:colOff>
      <xdr:row>4</xdr:row>
      <xdr:rowOff>47616</xdr:rowOff>
    </xdr:to>
    <xdr:pic>
      <xdr:nvPicPr>
        <xdr:cNvPr id="6" name="Picture 5"/>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1029" b="7746"/>
        <a:stretch/>
      </xdr:blipFill>
      <xdr:spPr>
        <a:xfrm>
          <a:off x="15983" y="636129"/>
          <a:ext cx="1489851" cy="640212"/>
        </a:xfrm>
        <a:prstGeom prst="rect">
          <a:avLst/>
        </a:prstGeom>
        <a:solidFill>
          <a:schemeClr val="bg1"/>
        </a:solidFill>
      </xdr:spPr>
    </xdr:pic>
    <xdr:clientData/>
  </xdr:twoCellAnchor>
  <xdr:twoCellAnchor editAs="oneCell">
    <xdr:from>
      <xdr:col>1</xdr:col>
      <xdr:colOff>193659</xdr:colOff>
      <xdr:row>0</xdr:row>
      <xdr:rowOff>900276</xdr:rowOff>
    </xdr:from>
    <xdr:to>
      <xdr:col>2</xdr:col>
      <xdr:colOff>1840</xdr:colOff>
      <xdr:row>17</xdr:row>
      <xdr:rowOff>103279</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17634" y="900276"/>
          <a:ext cx="36781" cy="34606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358140</xdr:colOff>
      <xdr:row>2</xdr:row>
      <xdr:rowOff>91440</xdr:rowOff>
    </xdr:from>
    <xdr:to>
      <xdr:col>5</xdr:col>
      <xdr:colOff>175260</xdr:colOff>
      <xdr:row>3</xdr:row>
      <xdr:rowOff>0</xdr:rowOff>
    </xdr:to>
    <xdr:sp macro="" textlink="">
      <xdr:nvSpPr>
        <xdr:cNvPr id="2" name="Text Box 5"/>
        <xdr:cNvSpPr txBox="1">
          <a:spLocks noChangeArrowheads="1"/>
        </xdr:cNvSpPr>
      </xdr:nvSpPr>
      <xdr:spPr bwMode="auto">
        <a:xfrm>
          <a:off x="2777490" y="1101090"/>
          <a:ext cx="2731770" cy="11811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217596</xdr:colOff>
      <xdr:row>0</xdr:row>
      <xdr:rowOff>841649</xdr:rowOff>
    </xdr:from>
    <xdr:to>
      <xdr:col>8</xdr:col>
      <xdr:colOff>28574</xdr:colOff>
      <xdr:row>1</xdr:row>
      <xdr:rowOff>38100</xdr:rowOff>
    </xdr:to>
    <xdr:pic>
      <xdr:nvPicPr>
        <xdr:cNvPr id="4"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0025" b="-140025"/>
        <a:stretch>
          <a:fillRect/>
        </a:stretch>
      </xdr:blipFill>
      <xdr:spPr>
        <a:xfrm>
          <a:off x="1541571" y="841649"/>
          <a:ext cx="6373703" cy="63226"/>
        </a:xfrm>
        <a:prstGeom prst="rect">
          <a:avLst/>
        </a:prstGeom>
      </xdr:spPr>
    </xdr:pic>
    <xdr:clientData/>
  </xdr:twoCellAnchor>
  <xdr:twoCellAnchor editAs="oneCell">
    <xdr:from>
      <xdr:col>0</xdr:col>
      <xdr:colOff>0</xdr:colOff>
      <xdr:row>0</xdr:row>
      <xdr:rowOff>0</xdr:rowOff>
    </xdr:from>
    <xdr:to>
      <xdr:col>1</xdr:col>
      <xdr:colOff>142875</xdr:colOff>
      <xdr:row>15</xdr:row>
      <xdr:rowOff>188539</xdr:rowOff>
    </xdr:to>
    <xdr:pic>
      <xdr:nvPicPr>
        <xdr:cNvPr id="5" name="Logo" descr="Untitled-1.jpg"/>
        <xdr:cNvPicPr>
          <a:picLocks noChangeAspect="1"/>
        </xdr:cNvPicPr>
      </xdr:nvPicPr>
      <xdr:blipFill>
        <a:blip xmlns:r="http://schemas.openxmlformats.org/officeDocument/2006/relationships" r:embed="rId2" cstate="print"/>
        <a:stretch>
          <a:fillRect/>
        </a:stretch>
      </xdr:blipFill>
      <xdr:spPr>
        <a:xfrm>
          <a:off x="0" y="0"/>
          <a:ext cx="1466850" cy="3922339"/>
        </a:xfrm>
        <a:prstGeom prst="rect">
          <a:avLst/>
        </a:prstGeom>
      </xdr:spPr>
    </xdr:pic>
    <xdr:clientData/>
  </xdr:twoCellAnchor>
  <xdr:twoCellAnchor editAs="oneCell">
    <xdr:from>
      <xdr:col>0</xdr:col>
      <xdr:colOff>15983</xdr:colOff>
      <xdr:row>2</xdr:row>
      <xdr:rowOff>85725</xdr:rowOff>
    </xdr:from>
    <xdr:to>
      <xdr:col>1</xdr:col>
      <xdr:colOff>161925</xdr:colOff>
      <xdr:row>6</xdr:row>
      <xdr:rowOff>9525</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029" b="7746"/>
        <a:stretch/>
      </xdr:blipFill>
      <xdr:spPr>
        <a:xfrm>
          <a:off x="15983" y="1095375"/>
          <a:ext cx="1469917" cy="762000"/>
        </a:xfrm>
        <a:prstGeom prst="rect">
          <a:avLst/>
        </a:prstGeom>
        <a:solidFill>
          <a:schemeClr val="bg1"/>
        </a:solidFill>
      </xdr:spPr>
    </xdr:pic>
    <xdr:clientData/>
  </xdr:twoCellAnchor>
  <xdr:twoCellAnchor editAs="oneCell">
    <xdr:from>
      <xdr:col>1</xdr:col>
      <xdr:colOff>193659</xdr:colOff>
      <xdr:row>0</xdr:row>
      <xdr:rowOff>862176</xdr:rowOff>
    </xdr:from>
    <xdr:to>
      <xdr:col>2</xdr:col>
      <xdr:colOff>1840</xdr:colOff>
      <xdr:row>22</xdr:row>
      <xdr:rowOff>55654</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17634" y="862176"/>
          <a:ext cx="36781" cy="3460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358140</xdr:colOff>
      <xdr:row>2</xdr:row>
      <xdr:rowOff>91440</xdr:rowOff>
    </xdr:from>
    <xdr:to>
      <xdr:col>5</xdr:col>
      <xdr:colOff>175260</xdr:colOff>
      <xdr:row>3</xdr:row>
      <xdr:rowOff>0</xdr:rowOff>
    </xdr:to>
    <xdr:sp macro="" textlink="">
      <xdr:nvSpPr>
        <xdr:cNvPr id="8" name="Text Box 5"/>
        <xdr:cNvSpPr txBox="1">
          <a:spLocks noChangeArrowheads="1"/>
        </xdr:cNvSpPr>
      </xdr:nvSpPr>
      <xdr:spPr bwMode="auto">
        <a:xfrm>
          <a:off x="2777490" y="1101090"/>
          <a:ext cx="2731770" cy="11811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850733</xdr:colOff>
      <xdr:row>0</xdr:row>
      <xdr:rowOff>891770</xdr:rowOff>
    </xdr:from>
    <xdr:to>
      <xdr:col>8</xdr:col>
      <xdr:colOff>12528</xdr:colOff>
      <xdr:row>17</xdr:row>
      <xdr:rowOff>161821</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23058" y="891770"/>
          <a:ext cx="38095" cy="3470576"/>
        </a:xfrm>
        <a:prstGeom prst="rect">
          <a:avLst/>
        </a:prstGeom>
      </xdr:spPr>
    </xdr:pic>
    <xdr:clientData/>
  </xdr:twoCellAnchor>
  <xdr:twoCellAnchor editAs="oneCell">
    <xdr:from>
      <xdr:col>0</xdr:col>
      <xdr:colOff>0</xdr:colOff>
      <xdr:row>0</xdr:row>
      <xdr:rowOff>0</xdr:rowOff>
    </xdr:from>
    <xdr:to>
      <xdr:col>1</xdr:col>
      <xdr:colOff>561975</xdr:colOff>
      <xdr:row>13</xdr:row>
      <xdr:rowOff>123825</xdr:rowOff>
    </xdr:to>
    <xdr:pic>
      <xdr:nvPicPr>
        <xdr:cNvPr id="11" name="Logo" descr="Untitled-1.jpg"/>
        <xdr:cNvPicPr>
          <a:picLocks noChangeAspect="1"/>
        </xdr:cNvPicPr>
      </xdr:nvPicPr>
      <xdr:blipFill>
        <a:blip xmlns:r="http://schemas.openxmlformats.org/officeDocument/2006/relationships" r:embed="rId2" cstate="print"/>
        <a:stretch>
          <a:fillRect/>
        </a:stretch>
      </xdr:blipFill>
      <xdr:spPr>
        <a:xfrm>
          <a:off x="0" y="0"/>
          <a:ext cx="1885950" cy="3486150"/>
        </a:xfrm>
        <a:prstGeom prst="rect">
          <a:avLst/>
        </a:prstGeom>
      </xdr:spPr>
    </xdr:pic>
    <xdr:clientData/>
  </xdr:twoCellAnchor>
  <xdr:twoCellAnchor editAs="oneCell">
    <xdr:from>
      <xdr:col>0</xdr:col>
      <xdr:colOff>15983</xdr:colOff>
      <xdr:row>0</xdr:row>
      <xdr:rowOff>636129</xdr:rowOff>
    </xdr:from>
    <xdr:to>
      <xdr:col>1</xdr:col>
      <xdr:colOff>600075</xdr:colOff>
      <xdr:row>4</xdr:row>
      <xdr:rowOff>104766</xdr:rowOff>
    </xdr:to>
    <xdr:pic>
      <xdr:nvPicPr>
        <xdr:cNvPr id="12" name="Picture 1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029" b="7746"/>
        <a:stretch/>
      </xdr:blipFill>
      <xdr:spPr>
        <a:xfrm>
          <a:off x="15983" y="636129"/>
          <a:ext cx="1908067" cy="945012"/>
        </a:xfrm>
        <a:prstGeom prst="rect">
          <a:avLst/>
        </a:prstGeom>
        <a:solidFill>
          <a:schemeClr val="bg1"/>
        </a:solidFill>
      </xdr:spPr>
    </xdr:pic>
    <xdr:clientData/>
  </xdr:twoCellAnchor>
  <xdr:twoCellAnchor editAs="oneCell">
    <xdr:from>
      <xdr:col>1</xdr:col>
      <xdr:colOff>609601</xdr:colOff>
      <xdr:row>0</xdr:row>
      <xdr:rowOff>904875</xdr:rowOff>
    </xdr:from>
    <xdr:to>
      <xdr:col>1</xdr:col>
      <xdr:colOff>685407</xdr:colOff>
      <xdr:row>13</xdr:row>
      <xdr:rowOff>194310</xdr:rowOff>
    </xdr:to>
    <xdr:pic>
      <xdr:nvPicPr>
        <xdr:cNvPr id="14" name="Picture 1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33576" y="904875"/>
          <a:ext cx="75806" cy="2651760"/>
        </a:xfrm>
        <a:prstGeom prst="rect">
          <a:avLst/>
        </a:prstGeom>
      </xdr:spPr>
    </xdr:pic>
    <xdr:clientData/>
  </xdr:twoCellAnchor>
  <xdr:twoCellAnchor>
    <xdr:from>
      <xdr:col>1</xdr:col>
      <xdr:colOff>676275</xdr:colOff>
      <xdr:row>0</xdr:row>
      <xdr:rowOff>857250</xdr:rowOff>
    </xdr:from>
    <xdr:to>
      <xdr:col>7</xdr:col>
      <xdr:colOff>862965</xdr:colOff>
      <xdr:row>1</xdr:row>
      <xdr:rowOff>47625</xdr:rowOff>
    </xdr:to>
    <xdr:pic>
      <xdr:nvPicPr>
        <xdr:cNvPr id="15" name="Picture 14"/>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2000250" y="857250"/>
          <a:ext cx="6035040" cy="114300"/>
        </a:xfrm>
        <a:prstGeom prst="rect">
          <a:avLst/>
        </a:prstGeom>
      </xdr:spPr>
    </xdr:pic>
    <xdr:clientData/>
  </xdr:twoCellAnchor>
</xdr:wsDr>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nywhere.com/" TargetMode="External"/><Relationship Id="rId7" Type="http://schemas.openxmlformats.org/officeDocument/2006/relationships/drawing" Target="../drawings/drawing1.xml"/><Relationship Id="rId2" Type="http://schemas.openxmlformats.org/officeDocument/2006/relationships/hyperlink" Target="mailto:anywhere@anywhere.comn" TargetMode="External"/><Relationship Id="rId1" Type="http://schemas.openxmlformats.org/officeDocument/2006/relationships/hyperlink" Target="mailto:fchristman@ashvilleohio.gov" TargetMode="External"/><Relationship Id="rId6" Type="http://schemas.openxmlformats.org/officeDocument/2006/relationships/printerSettings" Target="../printerSettings/printerSettings1.bin"/><Relationship Id="rId5" Type="http://schemas.openxmlformats.org/officeDocument/2006/relationships/hyperlink" Target="http://www.anywhere.com/" TargetMode="External"/><Relationship Id="rId4" Type="http://schemas.openxmlformats.org/officeDocument/2006/relationships/hyperlink" Target="mailto:anywhere@anywhere.com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christman@ashvilleohio.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christman@ashvilleohio.gov"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fchristman@ashvilleohio.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65"/>
  <sheetViews>
    <sheetView showGridLines="0" zoomScale="130" zoomScaleNormal="130" workbookViewId="0">
      <selection activeCell="B15" sqref="B15"/>
    </sheetView>
  </sheetViews>
  <sheetFormatPr defaultColWidth="9.140625" defaultRowHeight="12.75"/>
  <cols>
    <col min="1" max="1" width="13.140625" style="2" customWidth="1"/>
    <col min="2" max="2" width="8.85546875" style="2" customWidth="1"/>
    <col min="3" max="3" width="15.140625" style="2" customWidth="1"/>
    <col min="4" max="4" width="22.140625" style="2" customWidth="1"/>
    <col min="5" max="5" width="22.42578125" style="2" bestFit="1" customWidth="1"/>
    <col min="6" max="6" width="11.28515625" style="69" bestFit="1" customWidth="1"/>
    <col min="7" max="7" width="14.85546875" style="2" customWidth="1"/>
    <col min="8" max="8" width="11.140625" style="2" customWidth="1"/>
    <col min="9" max="9" width="2.5703125" style="2" customWidth="1"/>
    <col min="10" max="13" width="9.140625" style="2"/>
    <col min="14" max="14" width="66.140625" style="2" bestFit="1" customWidth="1"/>
    <col min="15" max="16384" width="9.140625" style="2"/>
  </cols>
  <sheetData>
    <row r="1" spans="1:14" ht="70.5" customHeight="1">
      <c r="B1" s="79"/>
      <c r="C1" s="80" t="s">
        <v>19</v>
      </c>
      <c r="D1" s="80"/>
      <c r="E1" s="81"/>
      <c r="F1" s="82" t="s">
        <v>197</v>
      </c>
      <c r="G1" s="82"/>
      <c r="H1" s="82"/>
    </row>
    <row r="2" spans="1:14" ht="11.45" customHeight="1">
      <c r="B2" s="83"/>
      <c r="C2" s="84"/>
      <c r="D2" s="85"/>
      <c r="E2" s="85"/>
      <c r="F2" s="85"/>
      <c r="G2" s="85"/>
      <c r="H2" s="78"/>
    </row>
    <row r="3" spans="1:14" ht="16.5" customHeight="1">
      <c r="B3" s="78"/>
      <c r="C3" s="86" t="s">
        <v>20</v>
      </c>
      <c r="D3" s="86"/>
      <c r="E3" s="86"/>
      <c r="F3" s="86"/>
      <c r="G3" s="86"/>
      <c r="H3" s="86"/>
    </row>
    <row r="4" spans="1:14" s="3" customFormat="1" ht="16.5" customHeight="1">
      <c r="B4" s="88"/>
      <c r="C4" s="89" t="s">
        <v>21</v>
      </c>
      <c r="D4" s="89"/>
      <c r="E4" s="90" t="s">
        <v>15</v>
      </c>
      <c r="F4" s="89" t="s">
        <v>180</v>
      </c>
      <c r="G4" s="89"/>
      <c r="H4" s="89"/>
    </row>
    <row r="5" spans="1:14" s="3" customFormat="1" ht="16.5" customHeight="1">
      <c r="B5" s="88"/>
      <c r="C5" s="89" t="s">
        <v>22</v>
      </c>
      <c r="D5" s="89"/>
      <c r="E5" s="90" t="s">
        <v>16</v>
      </c>
      <c r="F5" s="91">
        <f ca="1">TODAY()</f>
        <v>42566</v>
      </c>
      <c r="G5" s="92"/>
      <c r="H5" s="87"/>
    </row>
    <row r="6" spans="1:14" s="3" customFormat="1" ht="16.5" customHeight="1">
      <c r="B6" s="88"/>
      <c r="C6" s="89" t="s">
        <v>23</v>
      </c>
      <c r="D6" s="89"/>
      <c r="E6" s="90" t="s">
        <v>17</v>
      </c>
      <c r="F6" s="93"/>
      <c r="G6" s="94"/>
      <c r="H6" s="87"/>
    </row>
    <row r="7" spans="1:14" s="3" customFormat="1" ht="16.5" customHeight="1">
      <c r="B7" s="88"/>
      <c r="C7" s="95" t="s">
        <v>24</v>
      </c>
      <c r="D7" s="89"/>
      <c r="E7" s="96"/>
      <c r="F7" s="93"/>
      <c r="G7" s="97"/>
      <c r="H7" s="87"/>
    </row>
    <row r="8" spans="1:14" s="3" customFormat="1" ht="16.5" customHeight="1" thickBot="1">
      <c r="B8" s="88"/>
      <c r="C8" s="96" t="s">
        <v>195</v>
      </c>
      <c r="D8" s="93"/>
      <c r="E8" s="96"/>
      <c r="F8" s="93"/>
      <c r="G8" s="97"/>
      <c r="H8" s="87"/>
    </row>
    <row r="9" spans="1:14" s="3" customFormat="1" ht="16.5" customHeight="1">
      <c r="B9" s="4"/>
      <c r="C9" s="5" t="s">
        <v>207</v>
      </c>
      <c r="D9" s="6"/>
      <c r="E9" s="7" t="s">
        <v>185</v>
      </c>
      <c r="F9" s="8"/>
      <c r="G9" s="6"/>
    </row>
    <row r="10" spans="1:14" s="3" customFormat="1" ht="16.5" customHeight="1">
      <c r="B10" s="9"/>
      <c r="C10" s="10" t="s">
        <v>53</v>
      </c>
      <c r="D10" s="11"/>
      <c r="E10" s="10" t="s">
        <v>204</v>
      </c>
      <c r="F10" s="12"/>
      <c r="G10" s="13"/>
    </row>
    <row r="11" spans="1:14" s="3" customFormat="1" ht="16.5" customHeight="1">
      <c r="B11" s="14"/>
      <c r="C11" s="10" t="s">
        <v>198</v>
      </c>
      <c r="D11" s="11"/>
      <c r="E11" s="10" t="s">
        <v>205</v>
      </c>
      <c r="F11" s="12"/>
      <c r="G11" s="13"/>
    </row>
    <row r="12" spans="1:14" s="3" customFormat="1" ht="16.5" customHeight="1">
      <c r="B12" s="15"/>
      <c r="C12" s="10" t="s">
        <v>199</v>
      </c>
      <c r="D12" s="11"/>
      <c r="E12" s="10" t="s">
        <v>199</v>
      </c>
      <c r="F12" s="12"/>
      <c r="G12" s="13"/>
    </row>
    <row r="13" spans="1:14" s="3" customFormat="1" ht="16.5" customHeight="1">
      <c r="B13" s="15"/>
      <c r="C13" s="10" t="s">
        <v>200</v>
      </c>
      <c r="D13" s="11"/>
      <c r="E13" s="10" t="s">
        <v>206</v>
      </c>
      <c r="F13" s="12"/>
      <c r="G13" s="13"/>
    </row>
    <row r="14" spans="1:14" s="3" customFormat="1" ht="16.5" customHeight="1">
      <c r="B14" s="15"/>
      <c r="C14" s="16" t="s">
        <v>201</v>
      </c>
      <c r="D14" s="17"/>
      <c r="E14" s="16" t="s">
        <v>201</v>
      </c>
      <c r="F14" s="18"/>
      <c r="G14" s="13"/>
    </row>
    <row r="15" spans="1:14" s="3" customFormat="1" ht="16.5" customHeight="1">
      <c r="B15" s="15"/>
      <c r="C15" s="19" t="s">
        <v>202</v>
      </c>
      <c r="D15" s="17"/>
      <c r="E15" s="19" t="s">
        <v>202</v>
      </c>
      <c r="F15" s="18"/>
      <c r="G15" s="13"/>
    </row>
    <row r="16" spans="1:14" ht="16.5" thickBot="1">
      <c r="A16" s="3"/>
      <c r="B16" s="20" t="s">
        <v>7</v>
      </c>
      <c r="C16" s="21" t="s">
        <v>203</v>
      </c>
      <c r="D16" s="22"/>
      <c r="E16" s="21" t="s">
        <v>203</v>
      </c>
      <c r="F16" s="23"/>
      <c r="G16" s="22"/>
      <c r="H16" s="24"/>
      <c r="I16" s="3"/>
      <c r="J16" s="3"/>
      <c r="N16" s="25"/>
    </row>
    <row r="17" spans="1:15" ht="15.75">
      <c r="A17" s="3"/>
      <c r="B17" s="20"/>
      <c r="C17" s="26"/>
      <c r="D17" s="20"/>
      <c r="E17" s="26"/>
      <c r="F17" s="20"/>
      <c r="G17" s="20"/>
      <c r="H17" s="24"/>
      <c r="I17" s="3"/>
      <c r="J17" s="3"/>
      <c r="N17" s="25"/>
    </row>
    <row r="18" spans="1:15" ht="16.5" customHeight="1">
      <c r="B18" s="27" t="s">
        <v>35</v>
      </c>
      <c r="C18" s="27"/>
      <c r="D18" s="28"/>
      <c r="E18" s="27" t="s">
        <v>11</v>
      </c>
      <c r="F18" s="27"/>
      <c r="G18" s="28"/>
      <c r="H18" s="28" t="s">
        <v>6</v>
      </c>
      <c r="N18" s="29"/>
    </row>
    <row r="19" spans="1:15" s="35" customFormat="1" ht="16.5" customHeight="1">
      <c r="A19" s="2"/>
      <c r="B19" s="30"/>
      <c r="C19" s="30"/>
      <c r="D19" s="31"/>
      <c r="E19" s="32" t="s">
        <v>3</v>
      </c>
      <c r="F19" s="32"/>
      <c r="G19" s="33"/>
      <c r="H19" s="34" t="str">
        <f>IF(SUM(B19)&gt;0,SUM(B19*G19),"")</f>
        <v/>
      </c>
      <c r="I19" s="2"/>
      <c r="J19" s="2"/>
      <c r="N19" s="29"/>
    </row>
    <row r="20" spans="1:15" ht="27" customHeight="1">
      <c r="A20" s="35"/>
      <c r="B20" s="36"/>
      <c r="C20" s="37" t="s">
        <v>186</v>
      </c>
      <c r="D20" s="38"/>
      <c r="E20" s="37"/>
      <c r="F20" s="39"/>
      <c r="G20" s="40" t="s">
        <v>7</v>
      </c>
      <c r="H20" s="35"/>
      <c r="I20" s="35"/>
      <c r="J20" s="35"/>
      <c r="O20" s="41"/>
    </row>
    <row r="21" spans="1:15" ht="21" customHeight="1">
      <c r="B21" s="42" t="s">
        <v>18</v>
      </c>
      <c r="C21" s="42" t="s">
        <v>80</v>
      </c>
      <c r="D21" s="43" t="s">
        <v>8</v>
      </c>
      <c r="E21" s="43"/>
      <c r="F21" s="43"/>
      <c r="G21" s="42" t="s">
        <v>9</v>
      </c>
      <c r="H21" s="42" t="s">
        <v>10</v>
      </c>
      <c r="O21" s="41"/>
    </row>
    <row r="22" spans="1:15" ht="16.5">
      <c r="B22" s="44"/>
      <c r="C22" s="44"/>
      <c r="D22" s="45" t="s">
        <v>189</v>
      </c>
      <c r="E22" s="45"/>
      <c r="F22" s="45"/>
      <c r="G22" s="46"/>
      <c r="H22" s="47" t="str">
        <f>IF(SUM(B22)&gt;0,SUM(B22*G22),"")</f>
        <v/>
      </c>
      <c r="O22" s="48"/>
    </row>
    <row r="23" spans="1:15" ht="14.25">
      <c r="B23" s="49">
        <v>0</v>
      </c>
      <c r="C23" s="70" t="s">
        <v>81</v>
      </c>
      <c r="D23" s="71" t="s">
        <v>182</v>
      </c>
      <c r="E23" s="71"/>
      <c r="F23" s="71"/>
      <c r="G23" s="72">
        <v>700</v>
      </c>
      <c r="H23" s="73" t="str">
        <f>IF(SUM(B23)&gt;0,SUM(B23*G23),"")</f>
        <v/>
      </c>
      <c r="O23" s="48"/>
    </row>
    <row r="24" spans="1:15" ht="14.25">
      <c r="B24" s="50">
        <v>0</v>
      </c>
      <c r="C24" s="74" t="s">
        <v>81</v>
      </c>
      <c r="D24" s="75" t="s">
        <v>183</v>
      </c>
      <c r="E24" s="75"/>
      <c r="F24" s="75"/>
      <c r="G24" s="76">
        <v>700</v>
      </c>
      <c r="H24" s="77" t="str">
        <f>IF(SUM(B24)&gt;0,SUM(B24*G24),"")</f>
        <v/>
      </c>
      <c r="O24" s="48"/>
    </row>
    <row r="25" spans="1:15" ht="14.25">
      <c r="B25" s="50">
        <v>0</v>
      </c>
      <c r="C25" s="74" t="s">
        <v>81</v>
      </c>
      <c r="D25" s="75" t="s">
        <v>56</v>
      </c>
      <c r="E25" s="75"/>
      <c r="F25" s="75"/>
      <c r="G25" s="76">
        <v>25</v>
      </c>
      <c r="H25" s="77"/>
      <c r="O25" s="48"/>
    </row>
    <row r="26" spans="1:15" ht="14.25">
      <c r="B26" s="49">
        <v>0</v>
      </c>
      <c r="C26" s="70" t="s">
        <v>81</v>
      </c>
      <c r="D26" s="71" t="s">
        <v>184</v>
      </c>
      <c r="E26" s="71"/>
      <c r="F26" s="71"/>
      <c r="G26" s="72">
        <v>1000</v>
      </c>
      <c r="H26" s="73" t="str">
        <f t="shared" ref="H26:H55" si="0">IF(SUM(B26)&gt;0,SUM(B26*G26),"")</f>
        <v/>
      </c>
      <c r="O26" s="48"/>
    </row>
    <row r="27" spans="1:15" ht="16.5">
      <c r="B27" s="44"/>
      <c r="C27" s="114"/>
      <c r="D27" s="115" t="s">
        <v>190</v>
      </c>
      <c r="E27" s="115"/>
      <c r="F27" s="115"/>
      <c r="G27" s="116"/>
      <c r="H27" s="117" t="str">
        <f t="shared" si="0"/>
        <v/>
      </c>
      <c r="O27" s="48"/>
    </row>
    <row r="28" spans="1:15" ht="14.25">
      <c r="B28" s="51">
        <v>0</v>
      </c>
      <c r="C28" s="119" t="s">
        <v>83</v>
      </c>
      <c r="D28" s="120" t="s">
        <v>58</v>
      </c>
      <c r="E28" s="120"/>
      <c r="F28" s="120"/>
      <c r="G28" s="121">
        <v>75</v>
      </c>
      <c r="H28" s="122" t="str">
        <f t="shared" si="0"/>
        <v/>
      </c>
      <c r="O28" s="52"/>
    </row>
    <row r="29" spans="1:15" ht="14.25">
      <c r="B29" s="51">
        <v>0</v>
      </c>
      <c r="C29" s="119" t="s">
        <v>83</v>
      </c>
      <c r="D29" s="120" t="s">
        <v>55</v>
      </c>
      <c r="E29" s="120"/>
      <c r="F29" s="120"/>
      <c r="G29" s="121">
        <v>5</v>
      </c>
      <c r="H29" s="122" t="str">
        <f t="shared" si="0"/>
        <v/>
      </c>
      <c r="O29" s="52"/>
    </row>
    <row r="30" spans="1:15" ht="14.25">
      <c r="B30" s="49">
        <v>0</v>
      </c>
      <c r="C30" s="70" t="s">
        <v>83</v>
      </c>
      <c r="D30" s="71" t="s">
        <v>36</v>
      </c>
      <c r="E30" s="71"/>
      <c r="F30" s="71"/>
      <c r="G30" s="72">
        <v>125</v>
      </c>
      <c r="H30" s="73" t="str">
        <f t="shared" si="0"/>
        <v/>
      </c>
      <c r="O30" s="52"/>
    </row>
    <row r="31" spans="1:15" ht="14.25">
      <c r="B31" s="49">
        <v>0</v>
      </c>
      <c r="C31" s="70" t="s">
        <v>83</v>
      </c>
      <c r="D31" s="71" t="s">
        <v>56</v>
      </c>
      <c r="E31" s="71"/>
      <c r="F31" s="71"/>
      <c r="G31" s="72">
        <v>25</v>
      </c>
      <c r="H31" s="73" t="str">
        <f t="shared" si="0"/>
        <v/>
      </c>
      <c r="O31" s="52"/>
    </row>
    <row r="32" spans="1:15" ht="15" customHeight="1">
      <c r="B32" s="49">
        <v>0</v>
      </c>
      <c r="C32" s="70" t="s">
        <v>83</v>
      </c>
      <c r="D32" s="71" t="s">
        <v>57</v>
      </c>
      <c r="E32" s="71"/>
      <c r="F32" s="71"/>
      <c r="G32" s="72">
        <v>5</v>
      </c>
      <c r="H32" s="73" t="str">
        <f t="shared" si="0"/>
        <v/>
      </c>
      <c r="O32" s="52"/>
    </row>
    <row r="33" spans="2:15" ht="14.25">
      <c r="B33" s="51">
        <v>0</v>
      </c>
      <c r="C33" s="119" t="s">
        <v>83</v>
      </c>
      <c r="D33" s="120" t="s">
        <v>37</v>
      </c>
      <c r="E33" s="120"/>
      <c r="F33" s="120"/>
      <c r="G33" s="121">
        <v>200</v>
      </c>
      <c r="H33" s="122" t="str">
        <f t="shared" si="0"/>
        <v/>
      </c>
      <c r="O33" s="52"/>
    </row>
    <row r="34" spans="2:15" ht="27.75" customHeight="1">
      <c r="B34" s="51">
        <v>0</v>
      </c>
      <c r="C34" s="119" t="s">
        <v>83</v>
      </c>
      <c r="D34" s="120" t="s">
        <v>55</v>
      </c>
      <c r="E34" s="120"/>
      <c r="F34" s="120"/>
      <c r="G34" s="121">
        <v>5</v>
      </c>
      <c r="H34" s="122" t="str">
        <f t="shared" si="0"/>
        <v/>
      </c>
      <c r="O34" s="53"/>
    </row>
    <row r="35" spans="2:15" ht="27.75" customHeight="1">
      <c r="B35" s="49">
        <v>0</v>
      </c>
      <c r="C35" s="70" t="s">
        <v>83</v>
      </c>
      <c r="D35" s="71" t="s">
        <v>38</v>
      </c>
      <c r="E35" s="71"/>
      <c r="F35" s="71"/>
      <c r="G35" s="72">
        <v>30</v>
      </c>
      <c r="H35" s="73" t="str">
        <f t="shared" si="0"/>
        <v/>
      </c>
      <c r="O35" s="53"/>
    </row>
    <row r="36" spans="2:15" ht="14.25">
      <c r="B36" s="49">
        <v>0</v>
      </c>
      <c r="C36" s="70" t="s">
        <v>83</v>
      </c>
      <c r="D36" s="71" t="s">
        <v>59</v>
      </c>
      <c r="E36" s="71"/>
      <c r="F36" s="71"/>
      <c r="G36" s="72">
        <v>5</v>
      </c>
      <c r="H36" s="73" t="str">
        <f t="shared" si="0"/>
        <v/>
      </c>
      <c r="O36" s="53"/>
    </row>
    <row r="37" spans="2:15" ht="14.25">
      <c r="B37" s="50">
        <v>0</v>
      </c>
      <c r="C37" s="74" t="s">
        <v>83</v>
      </c>
      <c r="D37" s="75" t="s">
        <v>192</v>
      </c>
      <c r="E37" s="75"/>
      <c r="F37" s="123"/>
      <c r="G37" s="76">
        <v>40</v>
      </c>
      <c r="H37" s="77" t="str">
        <f t="shared" si="0"/>
        <v/>
      </c>
    </row>
    <row r="38" spans="2:15" ht="14.25">
      <c r="B38" s="54">
        <v>0</v>
      </c>
      <c r="C38" s="124" t="s">
        <v>83</v>
      </c>
      <c r="D38" s="125" t="s">
        <v>39</v>
      </c>
      <c r="E38" s="125"/>
      <c r="F38" s="125"/>
      <c r="G38" s="126">
        <v>50</v>
      </c>
      <c r="H38" s="127" t="str">
        <f t="shared" si="0"/>
        <v/>
      </c>
    </row>
    <row r="39" spans="2:15" ht="14.25">
      <c r="B39" s="50">
        <v>0</v>
      </c>
      <c r="C39" s="74" t="s">
        <v>83</v>
      </c>
      <c r="D39" s="128" t="s">
        <v>40</v>
      </c>
      <c r="E39" s="128"/>
      <c r="F39" s="128"/>
      <c r="G39" s="76">
        <v>25</v>
      </c>
      <c r="H39" s="77" t="str">
        <f t="shared" si="0"/>
        <v/>
      </c>
    </row>
    <row r="40" spans="2:15" ht="14.25">
      <c r="B40" s="54">
        <v>0</v>
      </c>
      <c r="C40" s="124" t="s">
        <v>83</v>
      </c>
      <c r="D40" s="125" t="s">
        <v>41</v>
      </c>
      <c r="E40" s="125"/>
      <c r="F40" s="125"/>
      <c r="G40" s="126">
        <v>25</v>
      </c>
      <c r="H40" s="127" t="str">
        <f t="shared" si="0"/>
        <v/>
      </c>
    </row>
    <row r="41" spans="2:15" ht="28.5" customHeight="1">
      <c r="B41" s="50">
        <v>0</v>
      </c>
      <c r="C41" s="74" t="s">
        <v>83</v>
      </c>
      <c r="D41" s="75" t="s">
        <v>42</v>
      </c>
      <c r="E41" s="75"/>
      <c r="F41" s="75"/>
      <c r="G41" s="76">
        <v>50</v>
      </c>
      <c r="H41" s="77" t="str">
        <f t="shared" si="0"/>
        <v/>
      </c>
    </row>
    <row r="42" spans="2:15" ht="14.25">
      <c r="B42" s="54">
        <v>0</v>
      </c>
      <c r="C42" s="124" t="s">
        <v>83</v>
      </c>
      <c r="D42" s="125" t="s">
        <v>43</v>
      </c>
      <c r="E42" s="125"/>
      <c r="F42" s="125"/>
      <c r="G42" s="126">
        <v>500</v>
      </c>
      <c r="H42" s="127" t="str">
        <f t="shared" si="0"/>
        <v/>
      </c>
    </row>
    <row r="43" spans="2:15" ht="14.25">
      <c r="B43" s="50">
        <v>0</v>
      </c>
      <c r="C43" s="74" t="s">
        <v>83</v>
      </c>
      <c r="D43" s="128" t="s">
        <v>79</v>
      </c>
      <c r="E43" s="128"/>
      <c r="F43" s="128"/>
      <c r="G43" s="76">
        <v>150</v>
      </c>
      <c r="H43" s="77" t="str">
        <f t="shared" si="0"/>
        <v/>
      </c>
    </row>
    <row r="44" spans="2:15" ht="14.25">
      <c r="B44" s="54">
        <v>0</v>
      </c>
      <c r="C44" s="124" t="s">
        <v>83</v>
      </c>
      <c r="D44" s="129" t="s">
        <v>44</v>
      </c>
      <c r="E44" s="129"/>
      <c r="F44" s="129"/>
      <c r="G44" s="126">
        <v>100</v>
      </c>
      <c r="H44" s="127" t="str">
        <f t="shared" si="0"/>
        <v/>
      </c>
    </row>
    <row r="45" spans="2:15" ht="10.5" customHeight="1">
      <c r="B45" s="50">
        <v>0</v>
      </c>
      <c r="C45" s="74" t="s">
        <v>83</v>
      </c>
      <c r="D45" s="128" t="s">
        <v>45</v>
      </c>
      <c r="E45" s="128"/>
      <c r="F45" s="128"/>
      <c r="G45" s="76">
        <v>20</v>
      </c>
      <c r="H45" s="77" t="str">
        <f t="shared" si="0"/>
        <v/>
      </c>
    </row>
    <row r="46" spans="2:15" ht="14.25">
      <c r="B46" s="50">
        <v>0</v>
      </c>
      <c r="C46" s="74" t="s">
        <v>83</v>
      </c>
      <c r="D46" s="128" t="s">
        <v>46</v>
      </c>
      <c r="E46" s="128"/>
      <c r="F46" s="128"/>
      <c r="G46" s="76">
        <v>2</v>
      </c>
      <c r="H46" s="77" t="str">
        <f t="shared" si="0"/>
        <v/>
      </c>
    </row>
    <row r="47" spans="2:15" ht="14.25">
      <c r="B47" s="54">
        <v>0</v>
      </c>
      <c r="C47" s="124" t="s">
        <v>83</v>
      </c>
      <c r="D47" s="129" t="s">
        <v>47</v>
      </c>
      <c r="E47" s="129"/>
      <c r="F47" s="129"/>
      <c r="G47" s="126">
        <v>250</v>
      </c>
      <c r="H47" s="127" t="str">
        <f t="shared" si="0"/>
        <v/>
      </c>
    </row>
    <row r="48" spans="2:15" ht="14.25">
      <c r="B48" s="50">
        <v>0</v>
      </c>
      <c r="C48" s="74" t="s">
        <v>83</v>
      </c>
      <c r="D48" s="128" t="s">
        <v>48</v>
      </c>
      <c r="E48" s="128"/>
      <c r="F48" s="128"/>
      <c r="G48" s="76">
        <v>20</v>
      </c>
      <c r="H48" s="77" t="str">
        <f t="shared" si="0"/>
        <v/>
      </c>
    </row>
    <row r="49" spans="2:8" ht="14.25">
      <c r="B49" s="54">
        <v>0</v>
      </c>
      <c r="C49" s="124" t="s">
        <v>84</v>
      </c>
      <c r="D49" s="129" t="s">
        <v>49</v>
      </c>
      <c r="E49" s="129"/>
      <c r="F49" s="129"/>
      <c r="G49" s="126">
        <v>23</v>
      </c>
      <c r="H49" s="127" t="str">
        <f t="shared" si="0"/>
        <v/>
      </c>
    </row>
    <row r="50" spans="2:8" ht="14.25">
      <c r="B50" s="50">
        <v>0</v>
      </c>
      <c r="C50" s="74" t="s">
        <v>83</v>
      </c>
      <c r="D50" s="128" t="s">
        <v>50</v>
      </c>
      <c r="E50" s="128"/>
      <c r="F50" s="128"/>
      <c r="G50" s="76">
        <v>100</v>
      </c>
      <c r="H50" s="77" t="str">
        <f t="shared" si="0"/>
        <v/>
      </c>
    </row>
    <row r="51" spans="2:8" ht="14.25">
      <c r="B51" s="54">
        <v>0</v>
      </c>
      <c r="C51" s="124" t="s">
        <v>83</v>
      </c>
      <c r="D51" s="129" t="s">
        <v>51</v>
      </c>
      <c r="E51" s="129"/>
      <c r="F51" s="129"/>
      <c r="G51" s="126">
        <v>500</v>
      </c>
      <c r="H51" s="127" t="str">
        <f t="shared" si="0"/>
        <v/>
      </c>
    </row>
    <row r="52" spans="2:8" ht="14.25">
      <c r="B52" s="50">
        <v>0</v>
      </c>
      <c r="C52" s="74" t="s">
        <v>83</v>
      </c>
      <c r="D52" s="128" t="s">
        <v>52</v>
      </c>
      <c r="E52" s="128"/>
      <c r="F52" s="128"/>
      <c r="G52" s="76">
        <v>750</v>
      </c>
      <c r="H52" s="77" t="str">
        <f t="shared" si="0"/>
        <v/>
      </c>
    </row>
    <row r="53" spans="2:8" ht="16.5">
      <c r="B53" s="44"/>
      <c r="C53" s="114"/>
      <c r="D53" s="115" t="s">
        <v>191</v>
      </c>
      <c r="E53" s="115"/>
      <c r="F53" s="115"/>
      <c r="G53" s="116"/>
      <c r="H53" s="117" t="str">
        <f t="shared" si="0"/>
        <v/>
      </c>
    </row>
    <row r="54" spans="2:8" ht="16.5" customHeight="1">
      <c r="B54" s="54">
        <v>0</v>
      </c>
      <c r="C54" s="124" t="s">
        <v>83</v>
      </c>
      <c r="D54" s="78"/>
      <c r="E54" s="125" t="s">
        <v>60</v>
      </c>
      <c r="F54" s="125"/>
      <c r="G54" s="126">
        <v>200</v>
      </c>
      <c r="H54" s="127" t="str">
        <f t="shared" si="0"/>
        <v/>
      </c>
    </row>
    <row r="55" spans="2:8" ht="15.95" customHeight="1">
      <c r="B55" s="50"/>
      <c r="C55" s="74" t="s">
        <v>83</v>
      </c>
      <c r="D55" s="75" t="s">
        <v>82</v>
      </c>
      <c r="E55" s="75"/>
      <c r="F55" s="75"/>
      <c r="G55" s="76">
        <v>5</v>
      </c>
      <c r="H55" s="77" t="str">
        <f t="shared" si="0"/>
        <v/>
      </c>
    </row>
    <row r="56" spans="2:8" ht="15.95" customHeight="1">
      <c r="C56" s="130"/>
      <c r="D56" s="130"/>
      <c r="E56" s="130"/>
      <c r="F56" s="130"/>
      <c r="G56" s="131" t="s">
        <v>12</v>
      </c>
      <c r="H56" s="127">
        <f>SUM(H23:H55)</f>
        <v>0</v>
      </c>
    </row>
    <row r="57" spans="2:8" ht="15.95" customHeight="1">
      <c r="C57" s="130"/>
      <c r="D57" s="130"/>
      <c r="E57" s="130"/>
      <c r="F57" s="132" t="s">
        <v>14</v>
      </c>
      <c r="G57" s="133">
        <v>0</v>
      </c>
      <c r="H57" s="134" t="str">
        <f>IF(SUM(H56)&gt;0,SUM(H56*G57),"")</f>
        <v/>
      </c>
    </row>
    <row r="58" spans="2:8" ht="15.95" customHeight="1">
      <c r="C58" s="78"/>
      <c r="D58" s="130"/>
      <c r="E58" s="130"/>
      <c r="F58" s="130"/>
      <c r="G58" s="135" t="s">
        <v>2</v>
      </c>
      <c r="H58" s="136" t="str">
        <f>IF(SUM(H56)&gt;0,SUM(H56,H57),"")</f>
        <v/>
      </c>
    </row>
    <row r="59" spans="2:8" ht="11.25" customHeight="1">
      <c r="C59" s="137"/>
      <c r="D59" s="138" t="s">
        <v>34</v>
      </c>
      <c r="E59" s="138"/>
      <c r="F59" s="138"/>
      <c r="G59" s="138"/>
      <c r="H59" s="138"/>
    </row>
    <row r="60" spans="2:8" ht="17.25">
      <c r="C60" s="139"/>
      <c r="D60" s="140" t="s">
        <v>13</v>
      </c>
      <c r="E60" s="140"/>
      <c r="F60" s="140"/>
      <c r="G60" s="140"/>
      <c r="H60" s="140"/>
    </row>
    <row r="61" spans="2:8">
      <c r="B61" s="57"/>
      <c r="C61" s="58"/>
      <c r="D61" s="58"/>
      <c r="E61" s="59"/>
      <c r="F61" s="60"/>
      <c r="G61" s="61"/>
    </row>
    <row r="62" spans="2:8">
      <c r="C62" s="62"/>
      <c r="D62" s="63"/>
      <c r="E62" s="63"/>
      <c r="F62" s="63"/>
    </row>
    <row r="63" spans="2:8">
      <c r="C63" s="64"/>
      <c r="D63" s="65"/>
      <c r="E63" s="65"/>
      <c r="F63" s="66"/>
    </row>
    <row r="65" spans="3:7">
      <c r="C65" s="67"/>
      <c r="D65" s="67"/>
      <c r="E65" s="67"/>
      <c r="F65" s="68"/>
      <c r="G65" s="67"/>
    </row>
  </sheetData>
  <sheetProtection algorithmName="SHA-512" hashValue="n5KDShLR2vLbrUn6l+kRFPzaTTWNyVp+donls+F2K2P7GA810gYMJs/NOLjnIbJqDSypr1GO2vBXgha/y7+jUw==" saltValue="v24uU093Ypq0qhuy/da2aw==" spinCount="100000" sheet="1" objects="1" scenarios="1"/>
  <mergeCells count="59">
    <mergeCell ref="C1:E1"/>
    <mergeCell ref="F4:H4"/>
    <mergeCell ref="C62:F62"/>
    <mergeCell ref="E18:F18"/>
    <mergeCell ref="E19:F19"/>
    <mergeCell ref="F1:H1"/>
    <mergeCell ref="D59:H59"/>
    <mergeCell ref="D60:H60"/>
    <mergeCell ref="D2:G2"/>
    <mergeCell ref="B2:C2"/>
    <mergeCell ref="C11:D11"/>
    <mergeCell ref="D23:F23"/>
    <mergeCell ref="D24:F24"/>
    <mergeCell ref="D25:F25"/>
    <mergeCell ref="D26:F26"/>
    <mergeCell ref="C4:D4"/>
    <mergeCell ref="C5:D5"/>
    <mergeCell ref="C6:D6"/>
    <mergeCell ref="C7:D7"/>
    <mergeCell ref="C10:D10"/>
    <mergeCell ref="C12:D12"/>
    <mergeCell ref="C13:D13"/>
    <mergeCell ref="B18:C18"/>
    <mergeCell ref="B19:C19"/>
    <mergeCell ref="D21:F21"/>
    <mergeCell ref="E10:F10"/>
    <mergeCell ref="E11:F11"/>
    <mergeCell ref="E12:F12"/>
    <mergeCell ref="E13:F13"/>
    <mergeCell ref="D28:F28"/>
    <mergeCell ref="E54:F54"/>
    <mergeCell ref="D43:F43"/>
    <mergeCell ref="D44:F44"/>
    <mergeCell ref="D45:F45"/>
    <mergeCell ref="D51:F51"/>
    <mergeCell ref="D29:F29"/>
    <mergeCell ref="D30:F30"/>
    <mergeCell ref="D31:F31"/>
    <mergeCell ref="D32:F32"/>
    <mergeCell ref="D34:F34"/>
    <mergeCell ref="D35:F35"/>
    <mergeCell ref="D46:F46"/>
    <mergeCell ref="D33:F33"/>
    <mergeCell ref="D55:F55"/>
    <mergeCell ref="D27:F27"/>
    <mergeCell ref="D22:F22"/>
    <mergeCell ref="D53:F53"/>
    <mergeCell ref="D47:F47"/>
    <mergeCell ref="D48:F48"/>
    <mergeCell ref="D49:F49"/>
    <mergeCell ref="D50:F50"/>
    <mergeCell ref="D52:F52"/>
    <mergeCell ref="D36:F36"/>
    <mergeCell ref="D37:E37"/>
    <mergeCell ref="D39:F39"/>
    <mergeCell ref="D38:F38"/>
    <mergeCell ref="D40:F40"/>
    <mergeCell ref="D41:F41"/>
    <mergeCell ref="D42:F42"/>
  </mergeCells>
  <phoneticPr fontId="1" type="noConversion"/>
  <hyperlinks>
    <hyperlink ref="C7" r:id="rId1"/>
    <hyperlink ref="C15" r:id="rId2"/>
    <hyperlink ref="C16" r:id="rId3"/>
    <hyperlink ref="E15" r:id="rId4"/>
    <hyperlink ref="E16" r:id="rId5"/>
  </hyperlinks>
  <printOptions horizontalCentered="1"/>
  <pageMargins left="0.5" right="0.5" top="0.5" bottom="0.5" header="0.5" footer="0.5"/>
  <pageSetup scale="76"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54"/>
  <sheetViews>
    <sheetView workbookViewId="0">
      <selection activeCell="J21" sqref="J21"/>
    </sheetView>
  </sheetViews>
  <sheetFormatPr defaultColWidth="9.140625" defaultRowHeight="12.75"/>
  <cols>
    <col min="1" max="1" width="19.85546875" style="2" customWidth="1"/>
    <col min="2" max="2" width="3.42578125" style="2" customWidth="1"/>
    <col min="3" max="3" width="13" style="2" customWidth="1"/>
    <col min="4" max="4" width="24" style="2" customWidth="1"/>
    <col min="5" max="5" width="25.140625" style="2" customWidth="1"/>
    <col min="6" max="6" width="11.28515625" style="69" bestFit="1" customWidth="1"/>
    <col min="7" max="7" width="14.85546875" style="2" customWidth="1"/>
    <col min="8" max="8" width="11.42578125" style="2" customWidth="1"/>
    <col min="9" max="9" width="2.5703125" style="2" customWidth="1"/>
    <col min="10" max="13" width="9.140625" style="2"/>
    <col min="14" max="14" width="66.140625" style="2" bestFit="1" customWidth="1"/>
    <col min="15" max="16384" width="9.140625" style="2"/>
  </cols>
  <sheetData>
    <row r="1" spans="1:10" ht="76.5" customHeight="1">
      <c r="A1" s="78"/>
      <c r="B1" s="79"/>
      <c r="C1" s="80" t="s">
        <v>19</v>
      </c>
      <c r="D1" s="80"/>
      <c r="E1" s="81"/>
      <c r="F1" s="82" t="s">
        <v>197</v>
      </c>
      <c r="G1" s="82"/>
      <c r="H1" s="82"/>
      <c r="I1" s="78"/>
      <c r="J1" s="78"/>
    </row>
    <row r="2" spans="1:10" ht="11.45" customHeight="1">
      <c r="A2" s="78"/>
      <c r="B2" s="83"/>
      <c r="C2" s="84"/>
      <c r="D2" s="85"/>
      <c r="E2" s="85"/>
      <c r="F2" s="85"/>
      <c r="G2" s="85"/>
      <c r="H2" s="78"/>
      <c r="I2" s="78"/>
      <c r="J2" s="78"/>
    </row>
    <row r="3" spans="1:10" ht="16.5" customHeight="1">
      <c r="A3" s="78"/>
      <c r="B3" s="78"/>
      <c r="C3" s="86" t="s">
        <v>20</v>
      </c>
      <c r="D3" s="86"/>
      <c r="E3" s="86"/>
      <c r="F3" s="86"/>
      <c r="G3" s="86"/>
      <c r="H3" s="86"/>
      <c r="I3" s="78"/>
      <c r="J3" s="78"/>
    </row>
    <row r="4" spans="1:10" s="3" customFormat="1" ht="16.5" customHeight="1">
      <c r="A4" s="87"/>
      <c r="B4" s="88"/>
      <c r="C4" s="89" t="s">
        <v>21</v>
      </c>
      <c r="D4" s="89"/>
      <c r="E4" s="90" t="s">
        <v>15</v>
      </c>
      <c r="F4" s="89" t="s">
        <v>0</v>
      </c>
      <c r="G4" s="89"/>
      <c r="H4" s="89"/>
      <c r="I4" s="87"/>
      <c r="J4" s="87"/>
    </row>
    <row r="5" spans="1:10" s="3" customFormat="1" ht="16.5" customHeight="1">
      <c r="A5" s="87"/>
      <c r="B5" s="88"/>
      <c r="C5" s="89" t="s">
        <v>22</v>
      </c>
      <c r="D5" s="89"/>
      <c r="E5" s="90" t="s">
        <v>16</v>
      </c>
      <c r="F5" s="91">
        <f ca="1">TODAY()</f>
        <v>42566</v>
      </c>
      <c r="G5" s="92"/>
      <c r="H5" s="87"/>
      <c r="I5" s="87"/>
      <c r="J5" s="87"/>
    </row>
    <row r="6" spans="1:10" s="3" customFormat="1" ht="16.5" customHeight="1">
      <c r="A6" s="87"/>
      <c r="B6" s="88"/>
      <c r="C6" s="89" t="s">
        <v>23</v>
      </c>
      <c r="D6" s="89"/>
      <c r="E6" s="90" t="s">
        <v>17</v>
      </c>
      <c r="F6" s="93"/>
      <c r="G6" s="94"/>
      <c r="H6" s="87"/>
      <c r="I6" s="87"/>
      <c r="J6" s="87"/>
    </row>
    <row r="7" spans="1:10" s="3" customFormat="1" ht="16.5" customHeight="1">
      <c r="A7" s="87"/>
      <c r="B7" s="88"/>
      <c r="C7" s="95" t="s">
        <v>24</v>
      </c>
      <c r="D7" s="89"/>
      <c r="E7" s="96"/>
      <c r="F7" s="93"/>
      <c r="G7" s="97"/>
      <c r="H7" s="87"/>
      <c r="I7" s="87"/>
      <c r="J7" s="87"/>
    </row>
    <row r="8" spans="1:10" s="3" customFormat="1" ht="16.5" customHeight="1" thickBot="1">
      <c r="A8" s="87"/>
      <c r="B8" s="98"/>
      <c r="C8" s="96" t="s">
        <v>195</v>
      </c>
      <c r="D8" s="93"/>
      <c r="E8" s="96"/>
      <c r="F8" s="93"/>
      <c r="G8" s="97"/>
      <c r="H8" s="87"/>
      <c r="I8" s="87"/>
      <c r="J8" s="87"/>
    </row>
    <row r="9" spans="1:10" s="3" customFormat="1" ht="16.5" customHeight="1">
      <c r="B9" s="9"/>
      <c r="C9" s="5" t="s">
        <v>196</v>
      </c>
      <c r="D9" s="6"/>
      <c r="E9" s="153" t="s">
        <v>185</v>
      </c>
      <c r="F9" s="154"/>
      <c r="G9" s="6"/>
    </row>
    <row r="10" spans="1:10" s="3" customFormat="1" ht="16.5" customHeight="1">
      <c r="B10" s="14"/>
      <c r="C10" s="155" t="str">
        <f>HYPERLINK('Planning &amp; Zoning Fee Worksheet'!C10:D10)</f>
        <v>John Doe</v>
      </c>
      <c r="D10" s="156"/>
      <c r="E10" s="155" t="str">
        <f>HYPERLINK('Planning &amp; Zoning Fee Worksheet'!E10:F10)</f>
        <v>Jane Doe</v>
      </c>
      <c r="F10" s="157"/>
      <c r="G10" s="156"/>
    </row>
    <row r="11" spans="1:10" s="3" customFormat="1" ht="16.5" customHeight="1">
      <c r="B11" s="15"/>
      <c r="C11" s="155" t="str">
        <f>HYPERLINK('Planning &amp; Zoning Fee Worksheet'!C11:D11)</f>
        <v>John Doe Construction</v>
      </c>
      <c r="D11" s="156"/>
      <c r="E11" s="155" t="str">
        <f>HYPERLINK('Planning &amp; Zoning Fee Worksheet'!E11:F11)</f>
        <v>Jane Doe Inc.</v>
      </c>
      <c r="F11" s="157"/>
      <c r="G11" s="156"/>
    </row>
    <row r="12" spans="1:10" s="3" customFormat="1" ht="16.5" customHeight="1">
      <c r="B12" s="15"/>
      <c r="C12" s="155" t="str">
        <f>HYPERLINK('Planning &amp; Zoning Fee Worksheet'!C12:D12)</f>
        <v>000 Anywhere Avenue</v>
      </c>
      <c r="D12" s="156"/>
      <c r="E12" s="155" t="str">
        <f>HYPERLINK('Planning &amp; Zoning Fee Worksheet'!E12:F12)</f>
        <v>000 Anywhere Avenue</v>
      </c>
      <c r="F12" s="157"/>
      <c r="G12" s="156"/>
    </row>
    <row r="13" spans="1:10" s="3" customFormat="1" ht="16.5" customHeight="1">
      <c r="B13" s="15"/>
      <c r="C13" s="155" t="str">
        <f>HYPERLINK('Planning &amp; Zoning Fee Worksheet'!C13:D13)</f>
        <v>Anywhere, ST 00000-0000</v>
      </c>
      <c r="D13" s="156"/>
      <c r="E13" s="155" t="str">
        <f>HYPERLINK('Planning &amp; Zoning Fee Worksheet'!E13:F13)</f>
        <v>Ashville, Ohio 43103-____</v>
      </c>
      <c r="F13" s="157"/>
      <c r="G13" s="156"/>
    </row>
    <row r="14" spans="1:10" s="3" customFormat="1" ht="16.5" customHeight="1">
      <c r="B14" s="15"/>
      <c r="C14" s="155" t="str">
        <f>HYPERLINK('Planning &amp; Zoning Fee Worksheet'!C14:D14)</f>
        <v>(000) 000-0000 Office    (000) 000-0000 Fax</v>
      </c>
      <c r="D14" s="156"/>
      <c r="E14" s="155" t="str">
        <f>HYPERLINK('Planning &amp; Zoning Fee Worksheet'!E14:F14)</f>
        <v>(000) 000-0000 Office    (000) 000-0000 Fax</v>
      </c>
      <c r="F14" s="157"/>
      <c r="G14" s="156"/>
    </row>
    <row r="15" spans="1:10" s="3" customFormat="1" ht="16.5" customHeight="1">
      <c r="B15" s="15"/>
      <c r="C15" s="155" t="str">
        <f>HYPERLINK('Planning &amp; Zoning Fee Worksheet'!C15:D15)</f>
        <v>anywhere@anywhere.comn</v>
      </c>
      <c r="D15" s="156"/>
      <c r="E15" s="155" t="str">
        <f>HYPERLINK('Planning &amp; Zoning Fee Worksheet'!E15:F15)</f>
        <v>anywhere@anywhere.comn</v>
      </c>
      <c r="F15" s="157"/>
      <c r="G15" s="156"/>
    </row>
    <row r="16" spans="1:10" s="3" customFormat="1" ht="16.5" customHeight="1" thickBot="1">
      <c r="B16" s="15"/>
      <c r="C16" s="158" t="str">
        <f>HYPERLINK('Planning &amp; Zoning Fee Worksheet'!C16:D16)</f>
        <v xml:space="preserve">www.anywhere.com </v>
      </c>
      <c r="D16" s="159"/>
      <c r="E16" s="158" t="str">
        <f>HYPERLINK('Planning &amp; Zoning Fee Worksheet'!E16:F16)</f>
        <v xml:space="preserve">www.anywhere.com </v>
      </c>
      <c r="F16" s="160"/>
      <c r="G16" s="159"/>
      <c r="H16" s="24"/>
    </row>
    <row r="17" spans="2:15" s="3" customFormat="1" ht="16.5" customHeight="1">
      <c r="B17" s="15"/>
      <c r="C17" s="161"/>
      <c r="D17" s="161"/>
      <c r="E17" s="161"/>
      <c r="F17" s="161"/>
      <c r="G17" s="161"/>
      <c r="H17" s="24"/>
    </row>
    <row r="18" spans="2:15" ht="27" customHeight="1">
      <c r="C18" s="101" t="s">
        <v>4</v>
      </c>
      <c r="D18" s="101" t="s">
        <v>5</v>
      </c>
      <c r="E18" s="168" t="s">
        <v>11</v>
      </c>
      <c r="F18" s="168"/>
      <c r="G18" s="101"/>
      <c r="H18" s="101" t="s">
        <v>6</v>
      </c>
      <c r="N18" s="25"/>
    </row>
    <row r="19" spans="2:15" ht="16.5" customHeight="1">
      <c r="B19" s="162"/>
      <c r="C19" s="169"/>
      <c r="D19" s="103"/>
      <c r="E19" s="170" t="s">
        <v>3</v>
      </c>
      <c r="F19" s="170"/>
      <c r="G19" s="105"/>
      <c r="H19" s="105"/>
      <c r="N19" s="29"/>
    </row>
    <row r="20" spans="2:15" s="35" customFormat="1" ht="16.5" customHeight="1">
      <c r="B20" s="36"/>
      <c r="C20" s="109" t="s">
        <v>25</v>
      </c>
      <c r="D20" s="110"/>
      <c r="E20" s="109" t="s">
        <v>32</v>
      </c>
      <c r="F20" s="111"/>
      <c r="G20" s="112"/>
      <c r="H20" s="107"/>
      <c r="N20" s="29"/>
    </row>
    <row r="21" spans="2:15" ht="27" customHeight="1">
      <c r="B21" s="163" t="s">
        <v>1</v>
      </c>
      <c r="C21" s="101" t="s">
        <v>18</v>
      </c>
      <c r="D21" s="101" t="s">
        <v>80</v>
      </c>
      <c r="E21" s="100" t="s">
        <v>8</v>
      </c>
      <c r="F21" s="100"/>
      <c r="G21" s="101" t="s">
        <v>9</v>
      </c>
      <c r="H21" s="101" t="s">
        <v>10</v>
      </c>
      <c r="O21" s="41"/>
    </row>
    <row r="22" spans="2:15" ht="27" customHeight="1">
      <c r="B22" s="163"/>
      <c r="C22" s="115" t="s">
        <v>193</v>
      </c>
      <c r="D22" s="115"/>
      <c r="E22" s="115"/>
      <c r="F22" s="115"/>
      <c r="G22" s="115"/>
      <c r="H22" s="115"/>
      <c r="O22" s="41"/>
    </row>
    <row r="23" spans="2:15" ht="16.5" customHeight="1">
      <c r="B23" s="164"/>
      <c r="C23" s="51">
        <v>0</v>
      </c>
      <c r="D23" s="119"/>
      <c r="E23" s="120" t="s">
        <v>62</v>
      </c>
      <c r="F23" s="120"/>
      <c r="G23" s="121">
        <v>565</v>
      </c>
      <c r="H23" s="122" t="str">
        <f t="shared" ref="H23:H32" si="0">IF(SUM(C23)&gt;0,SUM(C23*G23),"")</f>
        <v/>
      </c>
      <c r="O23" s="48"/>
    </row>
    <row r="24" spans="2:15" ht="16.5" customHeight="1">
      <c r="B24" s="164"/>
      <c r="C24" s="51">
        <v>0</v>
      </c>
      <c r="D24" s="119"/>
      <c r="E24" s="120" t="s">
        <v>61</v>
      </c>
      <c r="F24" s="171"/>
      <c r="G24" s="121">
        <v>15</v>
      </c>
      <c r="H24" s="122" t="str">
        <f t="shared" si="0"/>
        <v/>
      </c>
      <c r="O24" s="48"/>
    </row>
    <row r="25" spans="2:15" ht="16.5" customHeight="1">
      <c r="B25" s="164"/>
      <c r="C25" s="49">
        <v>0</v>
      </c>
      <c r="D25" s="70" t="s">
        <v>89</v>
      </c>
      <c r="E25" s="71" t="s">
        <v>63</v>
      </c>
      <c r="F25" s="71"/>
      <c r="G25" s="72" t="s">
        <v>7</v>
      </c>
      <c r="H25" s="73" t="str">
        <f t="shared" si="0"/>
        <v/>
      </c>
      <c r="O25" s="48"/>
    </row>
    <row r="26" spans="2:15" ht="16.5" customHeight="1">
      <c r="B26" s="164"/>
      <c r="C26" s="51">
        <v>0</v>
      </c>
      <c r="D26" s="119" t="s">
        <v>88</v>
      </c>
      <c r="E26" s="120" t="s">
        <v>64</v>
      </c>
      <c r="F26" s="120"/>
      <c r="G26" s="121">
        <v>300</v>
      </c>
      <c r="H26" s="122" t="str">
        <f t="shared" si="0"/>
        <v/>
      </c>
      <c r="O26" s="52"/>
    </row>
    <row r="27" spans="2:15" ht="16.5" customHeight="1">
      <c r="B27" s="164"/>
      <c r="C27" s="49">
        <v>0</v>
      </c>
      <c r="D27" s="70"/>
      <c r="E27" s="71" t="s">
        <v>65</v>
      </c>
      <c r="F27" s="71"/>
      <c r="G27" s="72" t="s">
        <v>7</v>
      </c>
      <c r="H27" s="73" t="str">
        <f t="shared" si="0"/>
        <v/>
      </c>
      <c r="O27" s="52"/>
    </row>
    <row r="28" spans="2:15" ht="16.5" customHeight="1">
      <c r="B28" s="164"/>
      <c r="C28" s="51">
        <v>0</v>
      </c>
      <c r="D28" s="119"/>
      <c r="E28" s="120" t="s">
        <v>66</v>
      </c>
      <c r="F28" s="120"/>
      <c r="G28" s="121">
        <v>300</v>
      </c>
      <c r="H28" s="122" t="str">
        <f t="shared" si="0"/>
        <v/>
      </c>
      <c r="O28" s="52"/>
    </row>
    <row r="29" spans="2:15" ht="16.5" customHeight="1">
      <c r="B29" s="164"/>
      <c r="C29" s="49">
        <v>0</v>
      </c>
      <c r="D29" s="70"/>
      <c r="E29" s="71" t="s">
        <v>67</v>
      </c>
      <c r="F29" s="71"/>
      <c r="G29" s="72">
        <v>250</v>
      </c>
      <c r="H29" s="73" t="str">
        <f t="shared" si="0"/>
        <v/>
      </c>
      <c r="O29" s="52"/>
    </row>
    <row r="30" spans="2:15" ht="16.5">
      <c r="B30" s="164"/>
      <c r="C30" s="115" t="s">
        <v>194</v>
      </c>
      <c r="D30" s="115"/>
      <c r="E30" s="115"/>
      <c r="F30" s="115"/>
      <c r="G30" s="115"/>
      <c r="H30" s="115"/>
      <c r="O30" s="53"/>
    </row>
    <row r="31" spans="2:15" ht="16.5" customHeight="1">
      <c r="B31" s="164"/>
      <c r="C31" s="49">
        <v>0</v>
      </c>
      <c r="D31" s="70" t="s">
        <v>86</v>
      </c>
      <c r="E31" s="71" t="s">
        <v>33</v>
      </c>
      <c r="F31" s="71"/>
      <c r="G31" s="72"/>
      <c r="H31" s="73" t="str">
        <f t="shared" si="0"/>
        <v/>
      </c>
      <c r="O31" s="53"/>
    </row>
    <row r="32" spans="2:15" ht="16.5" customHeight="1">
      <c r="B32" s="164"/>
      <c r="C32" s="51">
        <v>0</v>
      </c>
      <c r="D32" s="119" t="s">
        <v>85</v>
      </c>
      <c r="E32" s="120" t="s">
        <v>31</v>
      </c>
      <c r="F32" s="120"/>
      <c r="G32" s="121">
        <v>500</v>
      </c>
      <c r="H32" s="122" t="str">
        <f t="shared" si="0"/>
        <v/>
      </c>
    </row>
    <row r="33" spans="2:8" ht="16.5" customHeight="1">
      <c r="B33" s="164"/>
      <c r="C33" s="49"/>
      <c r="D33" s="70"/>
      <c r="E33" s="71"/>
      <c r="F33" s="71"/>
      <c r="G33" s="72"/>
      <c r="H33" s="73"/>
    </row>
    <row r="34" spans="2:8" ht="16.5" customHeight="1">
      <c r="B34" s="164"/>
      <c r="C34" s="51">
        <v>0</v>
      </c>
      <c r="D34" s="119"/>
      <c r="E34" s="120" t="s">
        <v>68</v>
      </c>
      <c r="F34" s="120"/>
      <c r="G34" s="121">
        <v>750</v>
      </c>
      <c r="H34" s="122" t="str">
        <f t="shared" ref="H34:H43" si="1">IF(SUM(C34)&gt;0,SUM(C34*G34),"")</f>
        <v/>
      </c>
    </row>
    <row r="35" spans="2:8" ht="16.5" customHeight="1">
      <c r="B35" s="164"/>
      <c r="C35" s="51">
        <v>0</v>
      </c>
      <c r="D35" s="119"/>
      <c r="E35" s="120" t="s">
        <v>69</v>
      </c>
      <c r="F35" s="171"/>
      <c r="G35" s="121">
        <v>30</v>
      </c>
      <c r="H35" s="122" t="str">
        <f t="shared" si="1"/>
        <v/>
      </c>
    </row>
    <row r="36" spans="2:8" ht="16.5" customHeight="1">
      <c r="B36" s="164"/>
      <c r="C36" s="49">
        <v>0</v>
      </c>
      <c r="D36" s="70" t="s">
        <v>89</v>
      </c>
      <c r="E36" s="71" t="s">
        <v>26</v>
      </c>
      <c r="F36" s="71"/>
      <c r="G36" s="72" t="s">
        <v>7</v>
      </c>
      <c r="H36" s="73" t="str">
        <f t="shared" si="1"/>
        <v/>
      </c>
    </row>
    <row r="37" spans="2:8" ht="16.5" customHeight="1">
      <c r="B37" s="164"/>
      <c r="C37" s="49">
        <v>0</v>
      </c>
      <c r="D37" s="70"/>
      <c r="E37" s="172" t="s">
        <v>70</v>
      </c>
      <c r="F37" s="172"/>
      <c r="G37" s="72">
        <v>40</v>
      </c>
      <c r="H37" s="73" t="str">
        <f t="shared" si="1"/>
        <v/>
      </c>
    </row>
    <row r="38" spans="2:8" ht="16.5" customHeight="1">
      <c r="B38" s="164"/>
      <c r="C38" s="50">
        <v>0</v>
      </c>
      <c r="D38" s="74" t="s">
        <v>87</v>
      </c>
      <c r="E38" s="75" t="s">
        <v>27</v>
      </c>
      <c r="F38" s="75"/>
      <c r="G38" s="76">
        <v>300</v>
      </c>
      <c r="H38" s="122" t="str">
        <f t="shared" si="1"/>
        <v/>
      </c>
    </row>
    <row r="39" spans="2:8" ht="16.5" customHeight="1">
      <c r="B39" s="164"/>
      <c r="C39" s="49">
        <v>0</v>
      </c>
      <c r="D39" s="70"/>
      <c r="E39" s="71" t="s">
        <v>28</v>
      </c>
      <c r="F39" s="71"/>
      <c r="G39" s="72">
        <v>0</v>
      </c>
      <c r="H39" s="73" t="str">
        <f t="shared" si="1"/>
        <v/>
      </c>
    </row>
    <row r="40" spans="2:8" ht="16.5" customHeight="1">
      <c r="B40" s="164"/>
      <c r="C40" s="50">
        <v>0</v>
      </c>
      <c r="D40" s="74"/>
      <c r="E40" s="75" t="s">
        <v>29</v>
      </c>
      <c r="F40" s="75"/>
      <c r="G40" s="76">
        <v>300</v>
      </c>
      <c r="H40" s="122" t="str">
        <f t="shared" si="1"/>
        <v/>
      </c>
    </row>
    <row r="41" spans="2:8" ht="16.5" customHeight="1">
      <c r="B41" s="164"/>
      <c r="C41" s="49">
        <v>0</v>
      </c>
      <c r="D41" s="70"/>
      <c r="E41" s="71" t="s">
        <v>30</v>
      </c>
      <c r="F41" s="71"/>
      <c r="G41" s="72">
        <v>250</v>
      </c>
      <c r="H41" s="73" t="str">
        <f t="shared" si="1"/>
        <v/>
      </c>
    </row>
    <row r="42" spans="2:8" ht="16.5" customHeight="1">
      <c r="B42" s="164"/>
      <c r="C42" s="50">
        <v>0</v>
      </c>
      <c r="D42" s="74" t="s">
        <v>86</v>
      </c>
      <c r="E42" s="75" t="s">
        <v>33</v>
      </c>
      <c r="F42" s="75"/>
      <c r="G42" s="76"/>
      <c r="H42" s="122" t="str">
        <f t="shared" si="1"/>
        <v/>
      </c>
    </row>
    <row r="43" spans="2:8" ht="16.5" customHeight="1">
      <c r="B43" s="164"/>
      <c r="C43" s="49">
        <v>0</v>
      </c>
      <c r="D43" s="70" t="s">
        <v>85</v>
      </c>
      <c r="E43" s="71" t="s">
        <v>31</v>
      </c>
      <c r="F43" s="71"/>
      <c r="G43" s="72">
        <v>500</v>
      </c>
      <c r="H43" s="73" t="str">
        <f t="shared" si="1"/>
        <v/>
      </c>
    </row>
    <row r="44" spans="2:8" ht="16.5" customHeight="1">
      <c r="B44" s="164"/>
      <c r="C44" s="51" t="s">
        <v>7</v>
      </c>
      <c r="D44" s="119"/>
      <c r="E44" s="120"/>
      <c r="F44" s="120"/>
      <c r="G44" s="121"/>
      <c r="H44" s="122" t="str">
        <f>IF(SUM(C44)&gt;0,SUM(C44*G44),"")</f>
        <v/>
      </c>
    </row>
    <row r="45" spans="2:8" ht="16.5" customHeight="1">
      <c r="B45" s="165"/>
      <c r="C45" s="166"/>
      <c r="D45" s="173"/>
      <c r="E45" s="78"/>
      <c r="F45" s="174"/>
      <c r="G45" s="175" t="s">
        <v>12</v>
      </c>
      <c r="H45" s="176" t="str">
        <f>IF(SUM(H23:H44)&gt;0,SUM(H23:H44),"")</f>
        <v/>
      </c>
    </row>
    <row r="46" spans="2:8" ht="16.5" customHeight="1">
      <c r="B46" s="166"/>
      <c r="C46" s="166"/>
      <c r="D46" s="173"/>
      <c r="E46" s="78"/>
      <c r="F46" s="177" t="s">
        <v>14</v>
      </c>
      <c r="G46" s="178">
        <v>0</v>
      </c>
      <c r="H46" s="179" t="str">
        <f>IF(SUM(H45)&gt;0,SUM(H45*G46),"")</f>
        <v/>
      </c>
    </row>
    <row r="47" spans="2:8" ht="16.5" customHeight="1">
      <c r="B47" s="166"/>
      <c r="C47" s="166"/>
      <c r="D47" s="173"/>
      <c r="E47" s="78"/>
      <c r="F47" s="174"/>
      <c r="G47" s="180" t="s">
        <v>2</v>
      </c>
      <c r="H47" s="181" t="str">
        <f>IF(SUM(H45)&gt;0,SUM(H45,H46),"")</f>
        <v/>
      </c>
    </row>
    <row r="48" spans="2:8" ht="16.5" customHeight="1">
      <c r="D48" s="138" t="s">
        <v>34</v>
      </c>
      <c r="E48" s="138"/>
      <c r="F48" s="138"/>
      <c r="G48" s="138"/>
      <c r="H48" s="138"/>
    </row>
    <row r="49" spans="2:8" ht="15.95" customHeight="1">
      <c r="C49" s="55"/>
      <c r="D49" s="140" t="s">
        <v>13</v>
      </c>
      <c r="E49" s="140"/>
      <c r="F49" s="140"/>
      <c r="G49" s="140"/>
      <c r="H49" s="140"/>
    </row>
    <row r="50" spans="2:8" ht="15.95" customHeight="1">
      <c r="B50" s="56"/>
      <c r="C50" s="58"/>
      <c r="D50" s="58"/>
      <c r="E50" s="59"/>
      <c r="F50" s="60"/>
      <c r="G50" s="61"/>
    </row>
    <row r="51" spans="2:8" ht="15.95" customHeight="1">
      <c r="C51" s="62"/>
      <c r="D51" s="63"/>
      <c r="E51" s="63"/>
      <c r="F51" s="63"/>
    </row>
    <row r="52" spans="2:8" ht="15.95" customHeight="1">
      <c r="C52" s="64"/>
      <c r="D52" s="65"/>
      <c r="E52" s="65"/>
      <c r="F52" s="66"/>
    </row>
    <row r="53" spans="2:8" ht="11.25" customHeight="1"/>
    <row r="54" spans="2:8">
      <c r="B54" s="57"/>
      <c r="C54" s="67"/>
      <c r="D54" s="67"/>
      <c r="E54" s="67"/>
      <c r="F54" s="68"/>
      <c r="G54" s="67"/>
    </row>
  </sheetData>
  <sheetProtection algorithmName="SHA-512" hashValue="IsOHofVNw2pFbs5taIPD/xjdeDAojtszLsxyzhgLJr1Ycp1peRaOcsxYjzglVStOPlEF7yGORqhlofY3jYES8w==" saltValue="aK22djSYMMT/bBbl4SiBnA==" spinCount="100000" sheet="1" objects="1" scenarios="1"/>
  <mergeCells count="52">
    <mergeCell ref="C11:D11"/>
    <mergeCell ref="C1:E1"/>
    <mergeCell ref="B2:C2"/>
    <mergeCell ref="D2:G2"/>
    <mergeCell ref="C4:D4"/>
    <mergeCell ref="F4:H4"/>
    <mergeCell ref="C5:D5"/>
    <mergeCell ref="C6:D6"/>
    <mergeCell ref="C7:D7"/>
    <mergeCell ref="C10:D10"/>
    <mergeCell ref="F1:H1"/>
    <mergeCell ref="E9:F9"/>
    <mergeCell ref="E28:F28"/>
    <mergeCell ref="C12:D12"/>
    <mergeCell ref="E18:F18"/>
    <mergeCell ref="E19:F19"/>
    <mergeCell ref="E21:F21"/>
    <mergeCell ref="E23:F23"/>
    <mergeCell ref="E24:F24"/>
    <mergeCell ref="E25:F25"/>
    <mergeCell ref="E26:F26"/>
    <mergeCell ref="E27:F27"/>
    <mergeCell ref="C22:H22"/>
    <mergeCell ref="C13:D13"/>
    <mergeCell ref="C14:D14"/>
    <mergeCell ref="C15:D15"/>
    <mergeCell ref="C16:D16"/>
    <mergeCell ref="E15:G15"/>
    <mergeCell ref="E41:F41"/>
    <mergeCell ref="E42:F42"/>
    <mergeCell ref="E29:F29"/>
    <mergeCell ref="E31:F31"/>
    <mergeCell ref="E32:F32"/>
    <mergeCell ref="E33:F33"/>
    <mergeCell ref="E35:F35"/>
    <mergeCell ref="E34:F34"/>
    <mergeCell ref="E36:F36"/>
    <mergeCell ref="E38:F38"/>
    <mergeCell ref="E39:F39"/>
    <mergeCell ref="E40:F40"/>
    <mergeCell ref="C30:H30"/>
    <mergeCell ref="E43:F43"/>
    <mergeCell ref="E44:F44"/>
    <mergeCell ref="D48:H48"/>
    <mergeCell ref="D49:H49"/>
    <mergeCell ref="C51:F51"/>
    <mergeCell ref="E16:G16"/>
    <mergeCell ref="E13:G13"/>
    <mergeCell ref="E10:G10"/>
    <mergeCell ref="E11:G11"/>
    <mergeCell ref="E12:G12"/>
    <mergeCell ref="E14:G14"/>
  </mergeCells>
  <hyperlinks>
    <hyperlink ref="C7" r:id="rId1"/>
  </hyperlinks>
  <pageMargins left="0.7" right="0.7" top="0.75" bottom="0.75" header="0.3" footer="0.3"/>
  <pageSetup scale="8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51"/>
  <sheetViews>
    <sheetView topLeftCell="A7" workbookViewId="0">
      <selection activeCell="L20" sqref="L20"/>
    </sheetView>
  </sheetViews>
  <sheetFormatPr defaultColWidth="9.140625" defaultRowHeight="12.75"/>
  <cols>
    <col min="1" max="1" width="19.85546875" style="2" customWidth="1"/>
    <col min="2" max="2" width="3.42578125" style="2" customWidth="1"/>
    <col min="3" max="3" width="13" style="2" customWidth="1"/>
    <col min="4" max="4" width="18.5703125" style="2" customWidth="1"/>
    <col min="5" max="5" width="25.140625" style="2" customWidth="1"/>
    <col min="6" max="6" width="11.28515625" style="69" bestFit="1" customWidth="1"/>
    <col min="7" max="7" width="14.85546875" style="2" customWidth="1"/>
    <col min="8" max="8" width="12.140625" style="2" customWidth="1"/>
    <col min="9" max="9" width="2.5703125" style="2" customWidth="1"/>
    <col min="10" max="13" width="9.140625" style="2"/>
    <col min="14" max="14" width="66.140625" style="2" bestFit="1" customWidth="1"/>
    <col min="15" max="16384" width="9.140625" style="2"/>
  </cols>
  <sheetData>
    <row r="1" spans="1:10" ht="68.25" customHeight="1">
      <c r="A1" s="78"/>
      <c r="B1" s="79"/>
      <c r="C1" s="80" t="s">
        <v>19</v>
      </c>
      <c r="D1" s="80"/>
      <c r="E1" s="81"/>
      <c r="F1" s="82" t="s">
        <v>197</v>
      </c>
      <c r="G1" s="82"/>
      <c r="H1" s="82"/>
      <c r="I1" s="78"/>
      <c r="J1" s="78"/>
    </row>
    <row r="2" spans="1:10" ht="11.45" customHeight="1">
      <c r="A2" s="78"/>
      <c r="B2" s="83"/>
      <c r="C2" s="84"/>
      <c r="D2" s="85"/>
      <c r="E2" s="85"/>
      <c r="F2" s="85"/>
      <c r="G2" s="85"/>
      <c r="H2" s="78"/>
      <c r="I2" s="78"/>
      <c r="J2" s="78"/>
    </row>
    <row r="3" spans="1:10" ht="16.5" customHeight="1">
      <c r="A3" s="78"/>
      <c r="B3" s="78"/>
      <c r="C3" s="86" t="s">
        <v>20</v>
      </c>
      <c r="D3" s="86"/>
      <c r="E3" s="86"/>
      <c r="F3" s="86"/>
      <c r="G3" s="86"/>
      <c r="H3" s="86"/>
      <c r="I3" s="78"/>
      <c r="J3" s="78"/>
    </row>
    <row r="4" spans="1:10" s="3" customFormat="1" ht="16.5" customHeight="1">
      <c r="A4" s="87"/>
      <c r="B4" s="88"/>
      <c r="C4" s="89" t="s">
        <v>21</v>
      </c>
      <c r="D4" s="89"/>
      <c r="E4" s="90" t="s">
        <v>15</v>
      </c>
      <c r="F4" s="89" t="s">
        <v>0</v>
      </c>
      <c r="G4" s="89"/>
      <c r="H4" s="89"/>
      <c r="I4" s="87"/>
      <c r="J4" s="87"/>
    </row>
    <row r="5" spans="1:10" s="3" customFormat="1" ht="16.5" customHeight="1">
      <c r="A5" s="87"/>
      <c r="B5" s="88"/>
      <c r="C5" s="89" t="s">
        <v>22</v>
      </c>
      <c r="D5" s="89"/>
      <c r="E5" s="90" t="s">
        <v>16</v>
      </c>
      <c r="F5" s="91">
        <f ca="1">TODAY()</f>
        <v>42566</v>
      </c>
      <c r="G5" s="92"/>
      <c r="H5" s="87"/>
      <c r="I5" s="87"/>
      <c r="J5" s="87"/>
    </row>
    <row r="6" spans="1:10" s="3" customFormat="1" ht="16.5" customHeight="1">
      <c r="A6" s="87"/>
      <c r="B6" s="88"/>
      <c r="C6" s="89" t="s">
        <v>23</v>
      </c>
      <c r="D6" s="89"/>
      <c r="E6" s="90" t="s">
        <v>17</v>
      </c>
      <c r="F6" s="93"/>
      <c r="G6" s="94"/>
      <c r="H6" s="87"/>
      <c r="I6" s="87"/>
      <c r="J6" s="87"/>
    </row>
    <row r="7" spans="1:10" s="3" customFormat="1" ht="16.5" customHeight="1">
      <c r="A7" s="87"/>
      <c r="B7" s="88"/>
      <c r="C7" s="95" t="s">
        <v>24</v>
      </c>
      <c r="D7" s="89"/>
      <c r="E7" s="96"/>
      <c r="F7" s="93"/>
      <c r="G7" s="97"/>
      <c r="H7" s="87"/>
      <c r="I7" s="87"/>
      <c r="J7" s="87"/>
    </row>
    <row r="8" spans="1:10" s="3" customFormat="1" ht="16.5" customHeight="1" thickBot="1">
      <c r="A8" s="87"/>
      <c r="B8" s="98"/>
      <c r="C8" s="96" t="s">
        <v>195</v>
      </c>
      <c r="D8" s="93"/>
      <c r="E8" s="96"/>
      <c r="F8" s="93"/>
      <c r="G8" s="97"/>
      <c r="H8" s="87"/>
      <c r="I8" s="87"/>
      <c r="J8" s="87"/>
    </row>
    <row r="9" spans="1:10" s="3" customFormat="1" ht="16.5" customHeight="1">
      <c r="B9" s="9"/>
      <c r="C9" s="5" t="s">
        <v>196</v>
      </c>
      <c r="D9" s="6"/>
      <c r="E9" s="153" t="s">
        <v>185</v>
      </c>
      <c r="F9" s="154"/>
      <c r="G9" s="6"/>
    </row>
    <row r="10" spans="1:10" s="3" customFormat="1" ht="16.5" customHeight="1">
      <c r="B10" s="14"/>
      <c r="C10" s="155" t="str">
        <f>HYPERLINK('Planning &amp; Zoning Fee Worksheet'!C10:D10)</f>
        <v>John Doe</v>
      </c>
      <c r="D10" s="156"/>
      <c r="E10" s="155" t="str">
        <f>HYPERLINK('Planning &amp; Zoning Fee Worksheet'!E10:F10)</f>
        <v>Jane Doe</v>
      </c>
      <c r="F10" s="157"/>
      <c r="G10" s="156"/>
    </row>
    <row r="11" spans="1:10" s="3" customFormat="1" ht="16.5" customHeight="1">
      <c r="B11" s="15"/>
      <c r="C11" s="155" t="str">
        <f>HYPERLINK('Planning &amp; Zoning Fee Worksheet'!C11:D11)</f>
        <v>John Doe Construction</v>
      </c>
      <c r="D11" s="156"/>
      <c r="E11" s="155" t="str">
        <f>HYPERLINK('Planning &amp; Zoning Fee Worksheet'!E11:F11)</f>
        <v>Jane Doe Inc.</v>
      </c>
      <c r="F11" s="157"/>
      <c r="G11" s="156"/>
    </row>
    <row r="12" spans="1:10" s="3" customFormat="1" ht="16.5" customHeight="1">
      <c r="B12" s="15"/>
      <c r="C12" s="155" t="str">
        <f>HYPERLINK('Planning &amp; Zoning Fee Worksheet'!C12:D12)</f>
        <v>000 Anywhere Avenue</v>
      </c>
      <c r="D12" s="156"/>
      <c r="E12" s="155" t="str">
        <f>HYPERLINK('Planning &amp; Zoning Fee Worksheet'!E12:F12)</f>
        <v>000 Anywhere Avenue</v>
      </c>
      <c r="F12" s="157"/>
      <c r="G12" s="156"/>
    </row>
    <row r="13" spans="1:10" s="3" customFormat="1" ht="16.5" customHeight="1">
      <c r="B13" s="15"/>
      <c r="C13" s="155" t="str">
        <f>HYPERLINK('Planning &amp; Zoning Fee Worksheet'!C13:D13)</f>
        <v>Anywhere, ST 00000-0000</v>
      </c>
      <c r="D13" s="156"/>
      <c r="E13" s="155" t="str">
        <f>HYPERLINK('Planning &amp; Zoning Fee Worksheet'!E13:F13)</f>
        <v>Ashville, Ohio 43103-____</v>
      </c>
      <c r="F13" s="157"/>
      <c r="G13" s="156"/>
    </row>
    <row r="14" spans="1:10" s="3" customFormat="1" ht="16.5" customHeight="1">
      <c r="B14" s="15"/>
      <c r="C14" s="155" t="str">
        <f>HYPERLINK('Planning &amp; Zoning Fee Worksheet'!C14:D14)</f>
        <v>(000) 000-0000 Office    (000) 000-0000 Fax</v>
      </c>
      <c r="D14" s="156"/>
      <c r="E14" s="155" t="str">
        <f>HYPERLINK('Planning &amp; Zoning Fee Worksheet'!E14:F14)</f>
        <v>(000) 000-0000 Office    (000) 000-0000 Fax</v>
      </c>
      <c r="F14" s="157"/>
      <c r="G14" s="156"/>
    </row>
    <row r="15" spans="1:10" s="3" customFormat="1" ht="16.5" customHeight="1">
      <c r="B15" s="15"/>
      <c r="C15" s="155" t="str">
        <f>HYPERLINK('Planning &amp; Zoning Fee Worksheet'!C15:D15)</f>
        <v>anywhere@anywhere.comn</v>
      </c>
      <c r="D15" s="156"/>
      <c r="E15" s="155" t="str">
        <f>HYPERLINK('Planning &amp; Zoning Fee Worksheet'!E15:F15)</f>
        <v>anywhere@anywhere.comn</v>
      </c>
      <c r="F15" s="157"/>
      <c r="G15" s="156"/>
    </row>
    <row r="16" spans="1:10" s="3" customFormat="1" ht="16.5" customHeight="1" thickBot="1">
      <c r="B16" s="15"/>
      <c r="C16" s="158" t="str">
        <f>HYPERLINK('Planning &amp; Zoning Fee Worksheet'!C16:D16)</f>
        <v xml:space="preserve">www.anywhere.com </v>
      </c>
      <c r="D16" s="159"/>
      <c r="E16" s="158" t="str">
        <f>HYPERLINK('Planning &amp; Zoning Fee Worksheet'!E16:F16)</f>
        <v xml:space="preserve">www.anywhere.com </v>
      </c>
      <c r="F16" s="160"/>
      <c r="G16" s="159"/>
    </row>
    <row r="17" spans="2:15" s="87" customFormat="1" ht="16.5" customHeight="1">
      <c r="B17" s="185"/>
      <c r="C17" s="185"/>
      <c r="D17" s="185"/>
      <c r="E17" s="185"/>
      <c r="F17" s="185"/>
      <c r="G17" s="185"/>
    </row>
    <row r="18" spans="2:15" s="78" customFormat="1" ht="27" customHeight="1">
      <c r="C18" s="101" t="s">
        <v>4</v>
      </c>
      <c r="D18" s="101" t="s">
        <v>5</v>
      </c>
      <c r="E18" s="100" t="s">
        <v>11</v>
      </c>
      <c r="F18" s="100"/>
      <c r="G18" s="101"/>
      <c r="H18" s="101" t="s">
        <v>6</v>
      </c>
      <c r="N18" s="99"/>
    </row>
    <row r="19" spans="2:15" s="78" customFormat="1" ht="16.5" customHeight="1">
      <c r="B19" s="186"/>
      <c r="C19" s="187"/>
      <c r="D19" s="188"/>
      <c r="E19" s="120" t="s">
        <v>3</v>
      </c>
      <c r="F19" s="120"/>
      <c r="G19" s="189"/>
      <c r="H19" s="189"/>
      <c r="N19" s="102"/>
    </row>
    <row r="20" spans="2:15" s="107" customFormat="1" ht="16.5" customHeight="1">
      <c r="B20" s="108"/>
      <c r="C20" s="109" t="s">
        <v>71</v>
      </c>
      <c r="D20" s="110"/>
      <c r="E20" s="109"/>
      <c r="F20" s="111"/>
      <c r="G20" s="112"/>
      <c r="N20" s="102"/>
    </row>
    <row r="21" spans="2:15" s="78" customFormat="1" ht="27" customHeight="1">
      <c r="B21" s="190" t="s">
        <v>1</v>
      </c>
      <c r="C21" s="101" t="s">
        <v>18</v>
      </c>
      <c r="D21" s="101" t="s">
        <v>80</v>
      </c>
      <c r="E21" s="100" t="s">
        <v>8</v>
      </c>
      <c r="F21" s="100"/>
      <c r="G21" s="101" t="s">
        <v>9</v>
      </c>
      <c r="H21" s="101" t="s">
        <v>10</v>
      </c>
      <c r="O21" s="113"/>
    </row>
    <row r="22" spans="2:15" ht="16.5" customHeight="1">
      <c r="B22" s="164"/>
      <c r="C22" s="51">
        <v>0</v>
      </c>
      <c r="D22" s="119"/>
      <c r="E22" s="120" t="s">
        <v>72</v>
      </c>
      <c r="F22" s="120"/>
      <c r="G22" s="121">
        <v>50</v>
      </c>
      <c r="H22" s="122" t="str">
        <f t="shared" ref="H22:H31" si="0">IF(SUM(C22)&gt;0,SUM(C22*G22),"")</f>
        <v/>
      </c>
      <c r="O22" s="48"/>
    </row>
    <row r="23" spans="2:15" ht="16.5" customHeight="1">
      <c r="B23" s="164"/>
      <c r="C23" s="51">
        <v>0</v>
      </c>
      <c r="D23" s="119"/>
      <c r="E23" s="120" t="s">
        <v>73</v>
      </c>
      <c r="F23" s="171"/>
      <c r="G23" s="121">
        <v>50</v>
      </c>
      <c r="H23" s="122" t="str">
        <f t="shared" si="0"/>
        <v/>
      </c>
      <c r="O23" s="48"/>
    </row>
    <row r="24" spans="2:15" ht="16.5" customHeight="1">
      <c r="B24" s="164"/>
      <c r="C24" s="49">
        <v>0</v>
      </c>
      <c r="D24" s="70" t="s">
        <v>89</v>
      </c>
      <c r="E24" s="71" t="s">
        <v>74</v>
      </c>
      <c r="F24" s="71"/>
      <c r="G24" s="72" t="s">
        <v>7</v>
      </c>
      <c r="H24" s="73" t="str">
        <f t="shared" si="0"/>
        <v/>
      </c>
      <c r="O24" s="48"/>
    </row>
    <row r="25" spans="2:15" ht="16.5" customHeight="1">
      <c r="B25" s="164"/>
      <c r="C25" s="51">
        <v>0</v>
      </c>
      <c r="D25" s="119" t="s">
        <v>88</v>
      </c>
      <c r="E25" s="120" t="s">
        <v>187</v>
      </c>
      <c r="F25" s="120"/>
      <c r="G25" s="121">
        <v>100</v>
      </c>
      <c r="H25" s="122" t="str">
        <f t="shared" si="0"/>
        <v/>
      </c>
      <c r="O25" s="52"/>
    </row>
    <row r="26" spans="2:15" ht="16.5" customHeight="1">
      <c r="B26" s="164"/>
      <c r="C26" s="49">
        <v>0</v>
      </c>
      <c r="D26" s="70"/>
      <c r="E26" s="71" t="s">
        <v>75</v>
      </c>
      <c r="F26" s="71"/>
      <c r="G26" s="72" t="s">
        <v>7</v>
      </c>
      <c r="H26" s="73" t="str">
        <f t="shared" si="0"/>
        <v/>
      </c>
      <c r="O26" s="52"/>
    </row>
    <row r="27" spans="2:15" ht="16.5" customHeight="1">
      <c r="B27" s="164"/>
      <c r="C27" s="51">
        <v>0</v>
      </c>
      <c r="D27" s="119"/>
      <c r="E27" s="120" t="s">
        <v>76</v>
      </c>
      <c r="F27" s="120"/>
      <c r="G27" s="121">
        <v>150</v>
      </c>
      <c r="H27" s="122" t="str">
        <f t="shared" si="0"/>
        <v/>
      </c>
      <c r="O27" s="52"/>
    </row>
    <row r="28" spans="2:15" ht="16.5" customHeight="1">
      <c r="B28" s="164"/>
      <c r="C28" s="49">
        <v>0</v>
      </c>
      <c r="D28" s="70"/>
      <c r="E28" s="71" t="s">
        <v>47</v>
      </c>
      <c r="F28" s="71"/>
      <c r="G28" s="72">
        <v>150</v>
      </c>
      <c r="H28" s="73" t="str">
        <f t="shared" si="0"/>
        <v/>
      </c>
      <c r="O28" s="52"/>
    </row>
    <row r="29" spans="2:15" ht="16.5" customHeight="1">
      <c r="B29" s="164"/>
      <c r="C29" s="51">
        <v>0</v>
      </c>
      <c r="D29" s="119" t="s">
        <v>7</v>
      </c>
      <c r="E29" s="120" t="s">
        <v>77</v>
      </c>
      <c r="F29" s="120"/>
      <c r="G29" s="191">
        <v>0.03</v>
      </c>
      <c r="H29" s="122" t="str">
        <f t="shared" si="0"/>
        <v/>
      </c>
      <c r="O29" s="53"/>
    </row>
    <row r="30" spans="2:15" ht="16.5" customHeight="1">
      <c r="B30" s="164"/>
      <c r="C30" s="49">
        <v>0</v>
      </c>
      <c r="D30" s="70" t="s">
        <v>86</v>
      </c>
      <c r="E30" s="71" t="s">
        <v>78</v>
      </c>
      <c r="F30" s="71"/>
      <c r="G30" s="72">
        <v>50</v>
      </c>
      <c r="H30" s="73" t="str">
        <f t="shared" si="0"/>
        <v/>
      </c>
      <c r="O30" s="53"/>
    </row>
    <row r="31" spans="2:15" ht="16.5" customHeight="1">
      <c r="B31" s="164"/>
      <c r="C31" s="51"/>
      <c r="D31" s="119"/>
      <c r="E31" s="120"/>
      <c r="F31" s="120"/>
      <c r="G31" s="121"/>
      <c r="H31" s="122" t="str">
        <f t="shared" si="0"/>
        <v/>
      </c>
    </row>
    <row r="32" spans="2:15" ht="16.5" customHeight="1">
      <c r="B32" s="164"/>
      <c r="C32" s="182"/>
      <c r="D32" s="192"/>
      <c r="E32" s="193"/>
      <c r="F32" s="193"/>
      <c r="G32" s="194"/>
      <c r="H32" s="195"/>
    </row>
    <row r="33" spans="2:8" ht="16.5" customHeight="1">
      <c r="B33" s="164"/>
      <c r="C33" s="183"/>
      <c r="D33" s="196"/>
      <c r="E33" s="170"/>
      <c r="F33" s="170"/>
      <c r="G33" s="197"/>
      <c r="H33" s="106" t="str">
        <f t="shared" ref="H33:H41" si="1">IF(SUM(C33)&gt;0,SUM(C33*G33),"")</f>
        <v/>
      </c>
    </row>
    <row r="34" spans="2:8" ht="16.5" customHeight="1">
      <c r="B34" s="164"/>
      <c r="C34" s="182"/>
      <c r="D34" s="192"/>
      <c r="E34" s="198"/>
      <c r="F34" s="198"/>
      <c r="G34" s="194"/>
      <c r="H34" s="195" t="str">
        <f t="shared" si="1"/>
        <v/>
      </c>
    </row>
    <row r="35" spans="2:8" ht="16.5" customHeight="1">
      <c r="B35" s="164"/>
      <c r="C35" s="184"/>
      <c r="D35" s="199"/>
      <c r="E35" s="200"/>
      <c r="F35" s="200"/>
      <c r="G35" s="201"/>
      <c r="H35" s="106" t="str">
        <f t="shared" si="1"/>
        <v/>
      </c>
    </row>
    <row r="36" spans="2:8" ht="16.5" customHeight="1">
      <c r="B36" s="164"/>
      <c r="C36" s="182"/>
      <c r="D36" s="192"/>
      <c r="E36" s="193"/>
      <c r="F36" s="193"/>
      <c r="G36" s="194"/>
      <c r="H36" s="195" t="str">
        <f t="shared" si="1"/>
        <v/>
      </c>
    </row>
    <row r="37" spans="2:8" ht="16.5" customHeight="1">
      <c r="B37" s="164"/>
      <c r="C37" s="184"/>
      <c r="D37" s="199"/>
      <c r="E37" s="200"/>
      <c r="F37" s="200"/>
      <c r="G37" s="201"/>
      <c r="H37" s="106" t="str">
        <f t="shared" si="1"/>
        <v/>
      </c>
    </row>
    <row r="38" spans="2:8" ht="16.5" customHeight="1">
      <c r="B38" s="164"/>
      <c r="C38" s="182"/>
      <c r="D38" s="192"/>
      <c r="E38" s="193"/>
      <c r="F38" s="193"/>
      <c r="G38" s="194"/>
      <c r="H38" s="195" t="str">
        <f t="shared" si="1"/>
        <v/>
      </c>
    </row>
    <row r="39" spans="2:8" ht="16.5" customHeight="1">
      <c r="B39" s="164"/>
      <c r="C39" s="184"/>
      <c r="D39" s="199"/>
      <c r="E39" s="200"/>
      <c r="F39" s="200"/>
      <c r="G39" s="201"/>
      <c r="H39" s="106" t="str">
        <f t="shared" si="1"/>
        <v/>
      </c>
    </row>
    <row r="40" spans="2:8" ht="16.5" customHeight="1">
      <c r="B40" s="164"/>
      <c r="C40" s="182"/>
      <c r="D40" s="192"/>
      <c r="E40" s="193"/>
      <c r="F40" s="193"/>
      <c r="G40" s="194"/>
      <c r="H40" s="195" t="str">
        <f t="shared" si="1"/>
        <v/>
      </c>
    </row>
    <row r="41" spans="2:8" ht="16.5" customHeight="1">
      <c r="B41" s="164"/>
      <c r="C41" s="183" t="s">
        <v>7</v>
      </c>
      <c r="D41" s="196"/>
      <c r="E41" s="170"/>
      <c r="F41" s="170"/>
      <c r="G41" s="197"/>
      <c r="H41" s="106" t="str">
        <f t="shared" si="1"/>
        <v/>
      </c>
    </row>
    <row r="42" spans="2:8" ht="16.5" customHeight="1">
      <c r="B42" s="165"/>
      <c r="C42" s="167"/>
      <c r="D42" s="174"/>
      <c r="E42" s="174"/>
      <c r="F42" s="174"/>
      <c r="G42" s="175" t="s">
        <v>12</v>
      </c>
      <c r="H42" s="202" t="str">
        <f>IF(SUM(H22:H41)&gt;0,SUM(H22:H41),"")</f>
        <v/>
      </c>
    </row>
    <row r="43" spans="2:8" ht="16.5" customHeight="1">
      <c r="B43" s="166"/>
      <c r="C43" s="167"/>
      <c r="D43" s="174"/>
      <c r="E43" s="174"/>
      <c r="F43" s="177" t="s">
        <v>14</v>
      </c>
      <c r="G43" s="178">
        <v>0</v>
      </c>
      <c r="H43" s="203" t="str">
        <f>IF(SUM(H42)&gt;0,SUM(H42*G43),"")</f>
        <v/>
      </c>
    </row>
    <row r="44" spans="2:8" ht="16.5" customHeight="1">
      <c r="B44" s="166"/>
      <c r="C44" s="167"/>
      <c r="D44" s="174"/>
      <c r="E44" s="174"/>
      <c r="F44" s="174"/>
      <c r="G44" s="180" t="s">
        <v>2</v>
      </c>
      <c r="H44" s="204" t="str">
        <f>IF(SUM(H42)&gt;0,SUM(H42,H43),"")</f>
        <v/>
      </c>
    </row>
    <row r="45" spans="2:8" ht="16.5" customHeight="1">
      <c r="D45" s="138" t="s">
        <v>34</v>
      </c>
      <c r="E45" s="138"/>
      <c r="F45" s="138"/>
      <c r="G45" s="138"/>
      <c r="H45" s="138"/>
    </row>
    <row r="46" spans="2:8" ht="15.95" customHeight="1">
      <c r="B46" s="55"/>
      <c r="C46" s="55"/>
      <c r="D46" s="140" t="s">
        <v>13</v>
      </c>
      <c r="E46" s="140"/>
      <c r="F46" s="140"/>
      <c r="G46" s="140"/>
      <c r="H46" s="140"/>
    </row>
    <row r="47" spans="2:8" ht="15.95" customHeight="1">
      <c r="B47" s="56"/>
      <c r="C47" s="58"/>
      <c r="D47" s="58"/>
      <c r="E47" s="59"/>
      <c r="F47" s="60"/>
      <c r="G47" s="61"/>
    </row>
    <row r="48" spans="2:8" ht="15.95" customHeight="1">
      <c r="C48" s="62"/>
      <c r="D48" s="63"/>
      <c r="E48" s="63"/>
      <c r="F48" s="63"/>
    </row>
    <row r="49" spans="2:7" ht="15.95" customHeight="1">
      <c r="C49" s="64"/>
      <c r="D49" s="65"/>
      <c r="E49" s="65"/>
      <c r="F49" s="66"/>
    </row>
    <row r="50" spans="2:7" ht="11.25" customHeight="1"/>
    <row r="51" spans="2:7">
      <c r="B51" s="57"/>
      <c r="C51" s="67"/>
      <c r="D51" s="67"/>
      <c r="E51" s="67"/>
      <c r="F51" s="68"/>
      <c r="G51" s="67"/>
    </row>
  </sheetData>
  <sheetProtection algorithmName="SHA-512" hashValue="3jhXkz8HE4u6Q/9cZTdGw6C6O81OfGjJfrOLjkRtgL5c25H+m40qwWBqCKwsLOfcMgd/R/ab0JFQtnT8pwJvfA==" saltValue="1NuH74DaJLtJ3wkI2poiAw==" spinCount="100000" sheet="1" objects="1" scenarios="1"/>
  <mergeCells count="50">
    <mergeCell ref="C1:E1"/>
    <mergeCell ref="B2:C2"/>
    <mergeCell ref="D2:G2"/>
    <mergeCell ref="C4:D4"/>
    <mergeCell ref="F4:H4"/>
    <mergeCell ref="F1:H1"/>
    <mergeCell ref="E21:F21"/>
    <mergeCell ref="C5:D5"/>
    <mergeCell ref="C6:D6"/>
    <mergeCell ref="C7:D7"/>
    <mergeCell ref="C10:D10"/>
    <mergeCell ref="C11:D11"/>
    <mergeCell ref="C12:D12"/>
    <mergeCell ref="B17:G17"/>
    <mergeCell ref="E18:F18"/>
    <mergeCell ref="E19:F19"/>
    <mergeCell ref="E10:G10"/>
    <mergeCell ref="E11:G11"/>
    <mergeCell ref="C15:D15"/>
    <mergeCell ref="E15:G15"/>
    <mergeCell ref="E9:F9"/>
    <mergeCell ref="C16:D16"/>
    <mergeCell ref="E33:F33"/>
    <mergeCell ref="E22:F22"/>
    <mergeCell ref="E23:F23"/>
    <mergeCell ref="E24:F24"/>
    <mergeCell ref="E25:F25"/>
    <mergeCell ref="E26:F26"/>
    <mergeCell ref="E27:F27"/>
    <mergeCell ref="E28:F28"/>
    <mergeCell ref="E29:F29"/>
    <mergeCell ref="E30:F30"/>
    <mergeCell ref="E31:F31"/>
    <mergeCell ref="E32:F32"/>
    <mergeCell ref="C48:F48"/>
    <mergeCell ref="E35:F35"/>
    <mergeCell ref="E36:F36"/>
    <mergeCell ref="E37:F37"/>
    <mergeCell ref="E38:F38"/>
    <mergeCell ref="E39:F39"/>
    <mergeCell ref="E40:F40"/>
    <mergeCell ref="E41:F41"/>
    <mergeCell ref="D45:H45"/>
    <mergeCell ref="D46:H46"/>
    <mergeCell ref="E16:G16"/>
    <mergeCell ref="E12:G12"/>
    <mergeCell ref="C13:D13"/>
    <mergeCell ref="E13:G13"/>
    <mergeCell ref="C14:D14"/>
    <mergeCell ref="E14:G14"/>
  </mergeCells>
  <hyperlinks>
    <hyperlink ref="C7" r:id="rId1"/>
  </hyperlinks>
  <pageMargins left="0.7" right="0.7" top="0.75" bottom="0.75" header="0.3" footer="0.3"/>
  <pageSetup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64"/>
  <sheetViews>
    <sheetView tabSelected="1" topLeftCell="A46" workbookViewId="0">
      <selection activeCell="N56" sqref="N56"/>
    </sheetView>
  </sheetViews>
  <sheetFormatPr defaultColWidth="9.140625" defaultRowHeight="12.75"/>
  <cols>
    <col min="1" max="1" width="19.85546875" style="2" customWidth="1"/>
    <col min="2" max="2" width="10.42578125" style="2" customWidth="1"/>
    <col min="3" max="4" width="13" style="2" customWidth="1"/>
    <col min="5" max="5" width="25.140625" style="2" customWidth="1"/>
    <col min="6" max="6" width="11.28515625" style="69" bestFit="1" customWidth="1"/>
    <col min="7" max="7" width="14.85546875" style="2" customWidth="1"/>
    <col min="8" max="8" width="13.140625" style="2" customWidth="1"/>
    <col min="9" max="9" width="2.5703125" style="2" customWidth="1"/>
    <col min="10" max="13" width="9.140625" style="2"/>
    <col min="14" max="14" width="66.140625" style="2" bestFit="1" customWidth="1"/>
    <col min="15" max="16384" width="9.140625" style="2"/>
  </cols>
  <sheetData>
    <row r="1" spans="1:8" ht="72.75" customHeight="1">
      <c r="A1" s="78"/>
      <c r="B1" s="79"/>
      <c r="C1" s="80" t="s">
        <v>19</v>
      </c>
      <c r="D1" s="80"/>
      <c r="E1" s="81"/>
      <c r="F1" s="82" t="s">
        <v>197</v>
      </c>
      <c r="G1" s="82"/>
      <c r="H1" s="82"/>
    </row>
    <row r="2" spans="1:8" ht="10.5" customHeight="1">
      <c r="A2" s="78"/>
      <c r="B2" s="83"/>
      <c r="C2" s="84"/>
      <c r="D2" s="85"/>
      <c r="E2" s="85"/>
      <c r="F2" s="85"/>
      <c r="G2" s="85"/>
      <c r="H2" s="78"/>
    </row>
    <row r="3" spans="1:8" ht="16.5" customHeight="1">
      <c r="A3" s="78"/>
      <c r="B3" s="78"/>
      <c r="C3" s="86" t="s">
        <v>20</v>
      </c>
      <c r="D3" s="86"/>
      <c r="E3" s="86"/>
      <c r="F3" s="86"/>
      <c r="G3" s="86"/>
      <c r="H3" s="86"/>
    </row>
    <row r="4" spans="1:8" s="3" customFormat="1" ht="16.5" customHeight="1">
      <c r="A4" s="87"/>
      <c r="B4" s="88"/>
      <c r="C4" s="89" t="s">
        <v>21</v>
      </c>
      <c r="D4" s="89"/>
      <c r="E4" s="90" t="s">
        <v>15</v>
      </c>
      <c r="F4" s="89" t="s">
        <v>181</v>
      </c>
      <c r="G4" s="89"/>
      <c r="H4" s="89"/>
    </row>
    <row r="5" spans="1:8" s="3" customFormat="1" ht="16.5" customHeight="1">
      <c r="A5" s="87"/>
      <c r="B5" s="88"/>
      <c r="C5" s="89" t="s">
        <v>22</v>
      </c>
      <c r="D5" s="89"/>
      <c r="E5" s="90" t="s">
        <v>16</v>
      </c>
      <c r="F5" s="91">
        <f ca="1">TODAY()</f>
        <v>42566</v>
      </c>
      <c r="G5" s="92"/>
      <c r="H5" s="87"/>
    </row>
    <row r="6" spans="1:8" s="3" customFormat="1" ht="16.5" customHeight="1">
      <c r="A6" s="87"/>
      <c r="B6" s="88"/>
      <c r="C6" s="89" t="s">
        <v>23</v>
      </c>
      <c r="D6" s="89"/>
      <c r="E6" s="90" t="s">
        <v>17</v>
      </c>
      <c r="F6" s="93"/>
      <c r="G6" s="94"/>
      <c r="H6" s="87"/>
    </row>
    <row r="7" spans="1:8" s="3" customFormat="1" ht="16.5" customHeight="1">
      <c r="A7" s="87"/>
      <c r="B7" s="88"/>
      <c r="C7" s="95" t="s">
        <v>24</v>
      </c>
      <c r="D7" s="89"/>
      <c r="E7" s="96"/>
      <c r="F7" s="93"/>
      <c r="G7" s="97"/>
      <c r="H7" s="87"/>
    </row>
    <row r="8" spans="1:8" s="3" customFormat="1" ht="16.5" customHeight="1" thickBot="1">
      <c r="A8" s="87"/>
      <c r="B8" s="98"/>
      <c r="C8" s="96" t="s">
        <v>195</v>
      </c>
      <c r="D8" s="93"/>
      <c r="E8" s="96"/>
      <c r="F8" s="93"/>
      <c r="G8" s="97"/>
      <c r="H8" s="87"/>
    </row>
    <row r="9" spans="1:8" s="3" customFormat="1" ht="16.5" customHeight="1">
      <c r="B9" s="9"/>
      <c r="C9" s="5" t="s">
        <v>196</v>
      </c>
      <c r="D9" s="6"/>
      <c r="E9" s="153" t="s">
        <v>185</v>
      </c>
      <c r="F9" s="154"/>
      <c r="G9" s="6"/>
    </row>
    <row r="10" spans="1:8" s="3" customFormat="1" ht="16.5" customHeight="1">
      <c r="B10" s="14"/>
      <c r="C10" s="155" t="str">
        <f>HYPERLINK('Planning &amp; Zoning Fee Worksheet'!C10:D10)</f>
        <v>John Doe</v>
      </c>
      <c r="D10" s="156"/>
      <c r="E10" s="155" t="str">
        <f>HYPERLINK('Planning &amp; Zoning Fee Worksheet'!E10:F10)</f>
        <v>Jane Doe</v>
      </c>
      <c r="F10" s="157"/>
      <c r="G10" s="156"/>
    </row>
    <row r="11" spans="1:8" s="3" customFormat="1" ht="16.5" customHeight="1">
      <c r="B11" s="15"/>
      <c r="C11" s="155" t="str">
        <f>HYPERLINK('Planning &amp; Zoning Fee Worksheet'!C11:D11)</f>
        <v>John Doe Construction</v>
      </c>
      <c r="D11" s="156"/>
      <c r="E11" s="155" t="str">
        <f>HYPERLINK('Planning &amp; Zoning Fee Worksheet'!E11:F11)</f>
        <v>Jane Doe Inc.</v>
      </c>
      <c r="F11" s="157"/>
      <c r="G11" s="156"/>
    </row>
    <row r="12" spans="1:8" s="3" customFormat="1" ht="16.5" customHeight="1">
      <c r="B12" s="15"/>
      <c r="C12" s="155" t="str">
        <f>HYPERLINK('Planning &amp; Zoning Fee Worksheet'!C12:D12)</f>
        <v>000 Anywhere Avenue</v>
      </c>
      <c r="D12" s="156"/>
      <c r="E12" s="155" t="str">
        <f>HYPERLINK('Planning &amp; Zoning Fee Worksheet'!E12:F12)</f>
        <v>000 Anywhere Avenue</v>
      </c>
      <c r="F12" s="157"/>
      <c r="G12" s="156"/>
    </row>
    <row r="13" spans="1:8" s="3" customFormat="1" ht="16.5" customHeight="1">
      <c r="B13" s="15"/>
      <c r="C13" s="155" t="str">
        <f>HYPERLINK('Planning &amp; Zoning Fee Worksheet'!C13:D13)</f>
        <v>Anywhere, ST 00000-0000</v>
      </c>
      <c r="D13" s="156"/>
      <c r="E13" s="155" t="str">
        <f>HYPERLINK('Planning &amp; Zoning Fee Worksheet'!E13:F13)</f>
        <v>Ashville, Ohio 43103-____</v>
      </c>
      <c r="F13" s="157"/>
      <c r="G13" s="156"/>
    </row>
    <row r="14" spans="1:8" s="3" customFormat="1" ht="16.5" customHeight="1">
      <c r="B14" s="15"/>
      <c r="C14" s="155" t="str">
        <f>HYPERLINK('Planning &amp; Zoning Fee Worksheet'!C14:D14)</f>
        <v>(000) 000-0000 Office    (000) 000-0000 Fax</v>
      </c>
      <c r="D14" s="156"/>
      <c r="E14" s="155" t="str">
        <f>HYPERLINK('Planning &amp; Zoning Fee Worksheet'!E14:F14)</f>
        <v>(000) 000-0000 Office    (000) 000-0000 Fax</v>
      </c>
      <c r="F14" s="157"/>
      <c r="G14" s="156"/>
    </row>
    <row r="15" spans="1:8" s="3" customFormat="1" ht="16.5" customHeight="1">
      <c r="B15" s="15"/>
      <c r="C15" s="155" t="str">
        <f>HYPERLINK('Planning &amp; Zoning Fee Worksheet'!C15:D15)</f>
        <v>anywhere@anywhere.comn</v>
      </c>
      <c r="D15" s="156"/>
      <c r="E15" s="155" t="str">
        <f>HYPERLINK('Planning &amp; Zoning Fee Worksheet'!E15:F15)</f>
        <v>anywhere@anywhere.comn</v>
      </c>
      <c r="F15" s="157"/>
      <c r="G15" s="156"/>
    </row>
    <row r="16" spans="1:8" s="3" customFormat="1" ht="16.5" customHeight="1" thickBot="1">
      <c r="B16" s="15"/>
      <c r="C16" s="158" t="str">
        <f>HYPERLINK('Planning &amp; Zoning Fee Worksheet'!C16:D16)</f>
        <v xml:space="preserve">www.anywhere.com </v>
      </c>
      <c r="D16" s="159"/>
      <c r="E16" s="158" t="str">
        <f>HYPERLINK('Planning &amp; Zoning Fee Worksheet'!E16:F16)</f>
        <v xml:space="preserve">www.anywhere.com </v>
      </c>
      <c r="F16" s="160"/>
      <c r="G16" s="159"/>
    </row>
    <row r="17" spans="2:15" s="87" customFormat="1" ht="16.5" customHeight="1">
      <c r="B17" s="185"/>
      <c r="C17" s="185"/>
      <c r="D17" s="185"/>
      <c r="E17" s="185"/>
      <c r="F17" s="185"/>
      <c r="G17" s="185"/>
    </row>
    <row r="18" spans="2:15" s="78" customFormat="1" ht="27" customHeight="1">
      <c r="B18" s="101" t="s">
        <v>35</v>
      </c>
      <c r="C18" s="101"/>
      <c r="D18" s="168" t="s">
        <v>11</v>
      </c>
      <c r="E18" s="168"/>
      <c r="F18" s="168"/>
      <c r="G18" s="101" t="s">
        <v>7</v>
      </c>
      <c r="H18" s="101" t="s">
        <v>6</v>
      </c>
      <c r="N18" s="99"/>
    </row>
    <row r="19" spans="2:15" s="78" customFormat="1" ht="16.5" customHeight="1">
      <c r="B19" s="169"/>
      <c r="C19" s="103"/>
      <c r="D19" s="104" t="s">
        <v>3</v>
      </c>
      <c r="E19" s="104"/>
      <c r="F19" s="104"/>
      <c r="G19" s="105"/>
      <c r="H19" s="105"/>
      <c r="N19" s="102"/>
    </row>
    <row r="20" spans="2:15" s="107" customFormat="1" ht="16.5" customHeight="1">
      <c r="C20" s="207" t="s">
        <v>54</v>
      </c>
      <c r="E20" s="109"/>
      <c r="F20" s="111"/>
      <c r="G20" s="112"/>
      <c r="N20" s="102"/>
    </row>
    <row r="21" spans="2:15" s="78" customFormat="1" ht="27" customHeight="1">
      <c r="B21" s="101" t="s">
        <v>18</v>
      </c>
      <c r="C21" s="101" t="s">
        <v>80</v>
      </c>
      <c r="D21" s="100" t="s">
        <v>8</v>
      </c>
      <c r="E21" s="208"/>
      <c r="F21" s="208"/>
      <c r="G21" s="101" t="s">
        <v>9</v>
      </c>
      <c r="H21" s="101" t="s">
        <v>10</v>
      </c>
      <c r="O21" s="113"/>
    </row>
    <row r="22" spans="2:15" s="78" customFormat="1" ht="16.5" customHeight="1">
      <c r="B22" s="114"/>
      <c r="C22" s="114"/>
      <c r="D22" s="115" t="s">
        <v>90</v>
      </c>
      <c r="E22" s="115"/>
      <c r="F22" s="115"/>
      <c r="G22" s="116"/>
      <c r="H22" s="117" t="str">
        <f t="shared" ref="H22:H46" si="0">IF(SUM(B22)&gt;0,SUM(B22*G22),"")</f>
        <v/>
      </c>
      <c r="O22" s="118"/>
    </row>
    <row r="23" spans="2:15" ht="14.25">
      <c r="B23" s="205">
        <v>0</v>
      </c>
      <c r="C23" s="209"/>
      <c r="D23" s="210" t="s">
        <v>91</v>
      </c>
      <c r="E23" s="210"/>
      <c r="F23" s="210"/>
      <c r="G23" s="211">
        <v>200</v>
      </c>
      <c r="H23" s="127" t="str">
        <f t="shared" si="0"/>
        <v/>
      </c>
      <c r="O23" s="48"/>
    </row>
    <row r="24" spans="2:15" ht="24" customHeight="1">
      <c r="B24" s="205">
        <v>0</v>
      </c>
      <c r="C24" s="209" t="s">
        <v>7</v>
      </c>
      <c r="D24" s="210" t="s">
        <v>93</v>
      </c>
      <c r="E24" s="210"/>
      <c r="F24" s="210"/>
      <c r="G24" s="211">
        <v>5.5</v>
      </c>
      <c r="H24" s="127" t="str">
        <f t="shared" si="0"/>
        <v/>
      </c>
      <c r="O24" s="52"/>
    </row>
    <row r="25" spans="2:15" ht="18" customHeight="1">
      <c r="B25" s="44"/>
      <c r="C25" s="114"/>
      <c r="D25" s="115" t="s">
        <v>92</v>
      </c>
      <c r="E25" s="115"/>
      <c r="F25" s="115"/>
      <c r="G25" s="116"/>
      <c r="H25" s="117" t="str">
        <f t="shared" si="0"/>
        <v/>
      </c>
      <c r="O25" s="52"/>
    </row>
    <row r="26" spans="2:15" ht="18.75" customHeight="1">
      <c r="B26" s="206">
        <v>0</v>
      </c>
      <c r="C26" s="212"/>
      <c r="D26" s="213" t="s">
        <v>91</v>
      </c>
      <c r="E26" s="213"/>
      <c r="F26" s="213"/>
      <c r="G26" s="214">
        <v>200</v>
      </c>
      <c r="H26" s="77" t="str">
        <f t="shared" si="0"/>
        <v/>
      </c>
      <c r="O26" s="52"/>
    </row>
    <row r="27" spans="2:15" ht="22.5" customHeight="1">
      <c r="B27" s="206">
        <v>0</v>
      </c>
      <c r="C27" s="212"/>
      <c r="D27" s="213" t="s">
        <v>93</v>
      </c>
      <c r="E27" s="213"/>
      <c r="F27" s="213"/>
      <c r="G27" s="214">
        <v>3.5</v>
      </c>
      <c r="H27" s="77" t="str">
        <f t="shared" si="0"/>
        <v/>
      </c>
      <c r="O27" s="52"/>
    </row>
    <row r="28" spans="2:15" ht="16.5" customHeight="1">
      <c r="B28" s="44" t="s">
        <v>7</v>
      </c>
      <c r="C28" s="114"/>
      <c r="D28" s="215" t="s">
        <v>98</v>
      </c>
      <c r="E28" s="215"/>
      <c r="F28" s="215"/>
      <c r="G28" s="116"/>
      <c r="H28" s="117" t="str">
        <f t="shared" si="0"/>
        <v/>
      </c>
      <c r="O28" s="53"/>
    </row>
    <row r="29" spans="2:15" ht="14.25">
      <c r="B29" s="54">
        <v>0</v>
      </c>
      <c r="C29" s="124"/>
      <c r="D29" s="125" t="s">
        <v>91</v>
      </c>
      <c r="E29" s="125"/>
      <c r="F29" s="125"/>
      <c r="G29" s="126">
        <v>200</v>
      </c>
      <c r="H29" s="127" t="str">
        <f t="shared" si="0"/>
        <v/>
      </c>
      <c r="O29" s="53"/>
    </row>
    <row r="30" spans="2:15" ht="24" customHeight="1">
      <c r="B30" s="54">
        <v>0</v>
      </c>
      <c r="C30" s="124"/>
      <c r="D30" s="125" t="s">
        <v>93</v>
      </c>
      <c r="E30" s="125"/>
      <c r="F30" s="125"/>
      <c r="G30" s="126">
        <v>3.5</v>
      </c>
      <c r="H30" s="127" t="str">
        <f t="shared" si="0"/>
        <v/>
      </c>
    </row>
    <row r="31" spans="2:15" ht="16.5" customHeight="1">
      <c r="B31" s="206">
        <v>0</v>
      </c>
      <c r="C31" s="212"/>
      <c r="D31" s="213" t="s">
        <v>96</v>
      </c>
      <c r="E31" s="213"/>
      <c r="F31" s="213"/>
      <c r="G31" s="214">
        <v>35</v>
      </c>
      <c r="H31" s="77" t="str">
        <f t="shared" si="0"/>
        <v/>
      </c>
    </row>
    <row r="32" spans="2:15" ht="16.5" customHeight="1">
      <c r="B32" s="54">
        <v>0</v>
      </c>
      <c r="C32" s="124"/>
      <c r="D32" s="125" t="s">
        <v>95</v>
      </c>
      <c r="E32" s="125"/>
      <c r="F32" s="125"/>
      <c r="G32" s="126">
        <v>35</v>
      </c>
      <c r="H32" s="127" t="str">
        <f t="shared" si="0"/>
        <v/>
      </c>
    </row>
    <row r="33" spans="2:8" ht="16.5" customHeight="1">
      <c r="B33" s="206">
        <v>0</v>
      </c>
      <c r="C33" s="212"/>
      <c r="D33" s="213" t="s">
        <v>94</v>
      </c>
      <c r="E33" s="213"/>
      <c r="F33" s="213"/>
      <c r="G33" s="214">
        <v>50</v>
      </c>
      <c r="H33" s="77" t="str">
        <f t="shared" si="0"/>
        <v/>
      </c>
    </row>
    <row r="34" spans="2:8" ht="84" customHeight="1">
      <c r="B34" s="54">
        <v>0</v>
      </c>
      <c r="C34" s="124"/>
      <c r="D34" s="125" t="s">
        <v>188</v>
      </c>
      <c r="E34" s="125"/>
      <c r="F34" s="125"/>
      <c r="G34" s="126">
        <v>3.5</v>
      </c>
      <c r="H34" s="127" t="str">
        <f t="shared" si="0"/>
        <v/>
      </c>
    </row>
    <row r="35" spans="2:8" ht="16.5" customHeight="1">
      <c r="B35" s="44"/>
      <c r="C35" s="114"/>
      <c r="D35" s="215" t="s">
        <v>97</v>
      </c>
      <c r="E35" s="215"/>
      <c r="F35" s="215"/>
      <c r="G35" s="116"/>
      <c r="H35" s="117" t="str">
        <f t="shared" si="0"/>
        <v/>
      </c>
    </row>
    <row r="36" spans="2:8" ht="16.5" customHeight="1">
      <c r="B36" s="206">
        <v>0</v>
      </c>
      <c r="C36" s="212"/>
      <c r="D36" s="213" t="s">
        <v>91</v>
      </c>
      <c r="E36" s="213"/>
      <c r="F36" s="213"/>
      <c r="G36" s="214">
        <v>200</v>
      </c>
      <c r="H36" s="77" t="str">
        <f t="shared" si="0"/>
        <v/>
      </c>
    </row>
    <row r="37" spans="2:8" ht="26.25" customHeight="1">
      <c r="B37" s="206">
        <v>0</v>
      </c>
      <c r="C37" s="212"/>
      <c r="D37" s="213" t="s">
        <v>93</v>
      </c>
      <c r="E37" s="213"/>
      <c r="F37" s="213"/>
      <c r="G37" s="214">
        <v>4</v>
      </c>
      <c r="H37" s="77" t="str">
        <f t="shared" si="0"/>
        <v/>
      </c>
    </row>
    <row r="38" spans="2:8" ht="18.75" customHeight="1">
      <c r="B38" s="44"/>
      <c r="C38" s="114"/>
      <c r="D38" s="215" t="s">
        <v>99</v>
      </c>
      <c r="E38" s="215"/>
      <c r="F38" s="215"/>
      <c r="G38" s="116"/>
      <c r="H38" s="117" t="str">
        <f t="shared" si="0"/>
        <v/>
      </c>
    </row>
    <row r="39" spans="2:8" ht="14.25">
      <c r="B39" s="54">
        <v>0</v>
      </c>
      <c r="C39" s="124"/>
      <c r="D39" s="125" t="s">
        <v>91</v>
      </c>
      <c r="E39" s="125"/>
      <c r="F39" s="125"/>
      <c r="G39" s="126">
        <v>200</v>
      </c>
      <c r="H39" s="127" t="str">
        <f t="shared" si="0"/>
        <v/>
      </c>
    </row>
    <row r="40" spans="2:8" ht="21.75" customHeight="1">
      <c r="B40" s="54">
        <v>0</v>
      </c>
      <c r="C40" s="124" t="s">
        <v>7</v>
      </c>
      <c r="D40" s="125" t="s">
        <v>93</v>
      </c>
      <c r="E40" s="125"/>
      <c r="F40" s="125"/>
      <c r="G40" s="126">
        <v>4</v>
      </c>
      <c r="H40" s="127" t="str">
        <f t="shared" si="0"/>
        <v/>
      </c>
    </row>
    <row r="41" spans="2:8" ht="18.75" customHeight="1">
      <c r="B41" s="44"/>
      <c r="C41" s="114"/>
      <c r="D41" s="215" t="s">
        <v>100</v>
      </c>
      <c r="E41" s="215"/>
      <c r="F41" s="215"/>
      <c r="G41" s="116"/>
      <c r="H41" s="117" t="str">
        <f t="shared" si="0"/>
        <v/>
      </c>
    </row>
    <row r="42" spans="2:8" ht="16.5" customHeight="1">
      <c r="B42" s="206">
        <v>0</v>
      </c>
      <c r="C42" s="212"/>
      <c r="D42" s="213" t="s">
        <v>91</v>
      </c>
      <c r="E42" s="213"/>
      <c r="F42" s="213"/>
      <c r="G42" s="214">
        <v>150</v>
      </c>
      <c r="H42" s="77" t="str">
        <f t="shared" si="0"/>
        <v/>
      </c>
    </row>
    <row r="43" spans="2:8" ht="61.5" customHeight="1">
      <c r="B43" s="206">
        <v>0</v>
      </c>
      <c r="C43" s="212"/>
      <c r="D43" s="213" t="s">
        <v>101</v>
      </c>
      <c r="E43" s="213"/>
      <c r="F43" s="213"/>
      <c r="G43" s="214">
        <v>130</v>
      </c>
      <c r="H43" s="77" t="str">
        <f t="shared" si="0"/>
        <v/>
      </c>
    </row>
    <row r="44" spans="2:8" ht="16.5" customHeight="1">
      <c r="B44" s="44"/>
      <c r="C44" s="114"/>
      <c r="D44" s="215" t="s">
        <v>102</v>
      </c>
      <c r="E44" s="215"/>
      <c r="F44" s="215"/>
      <c r="G44" s="116"/>
      <c r="H44" s="117" t="str">
        <f t="shared" si="0"/>
        <v/>
      </c>
    </row>
    <row r="45" spans="2:8" ht="16.5" customHeight="1">
      <c r="B45" s="49">
        <v>0</v>
      </c>
      <c r="C45" s="70"/>
      <c r="D45" s="71" t="s">
        <v>103</v>
      </c>
      <c r="E45" s="71"/>
      <c r="F45" s="71"/>
      <c r="G45" s="72">
        <v>50</v>
      </c>
      <c r="H45" s="127" t="str">
        <f t="shared" si="0"/>
        <v/>
      </c>
    </row>
    <row r="46" spans="2:8" ht="16.5" customHeight="1">
      <c r="B46" s="51">
        <v>0</v>
      </c>
      <c r="C46" s="119" t="s">
        <v>7</v>
      </c>
      <c r="D46" s="120" t="s">
        <v>104</v>
      </c>
      <c r="E46" s="120"/>
      <c r="F46" s="120"/>
      <c r="G46" s="121">
        <v>85</v>
      </c>
      <c r="H46" s="77" t="str">
        <f t="shared" si="0"/>
        <v/>
      </c>
    </row>
    <row r="47" spans="2:8" ht="16.5" customHeight="1">
      <c r="B47" s="49">
        <v>0</v>
      </c>
      <c r="C47" s="70"/>
      <c r="D47" s="71" t="s">
        <v>105</v>
      </c>
      <c r="E47" s="71"/>
      <c r="F47" s="71"/>
      <c r="G47" s="72">
        <v>35</v>
      </c>
      <c r="H47" s="127"/>
    </row>
    <row r="48" spans="2:8" ht="16.5" customHeight="1">
      <c r="B48" s="44"/>
      <c r="C48" s="114"/>
      <c r="D48" s="215" t="s">
        <v>106</v>
      </c>
      <c r="E48" s="215"/>
      <c r="F48" s="215"/>
      <c r="G48" s="116"/>
      <c r="H48" s="117" t="str">
        <f t="shared" ref="H48:H54" si="1">IF(SUM(B48)&gt;0,SUM(B48*G48),"")</f>
        <v/>
      </c>
    </row>
    <row r="49" spans="2:8" ht="16.5" customHeight="1">
      <c r="B49" s="51">
        <v>0</v>
      </c>
      <c r="C49" s="119"/>
      <c r="D49" s="75" t="s">
        <v>107</v>
      </c>
      <c r="E49" s="75"/>
      <c r="F49" s="75"/>
      <c r="G49" s="121">
        <v>75</v>
      </c>
      <c r="H49" s="77" t="str">
        <f t="shared" si="1"/>
        <v/>
      </c>
    </row>
    <row r="50" spans="2:8" ht="16.5" customHeight="1">
      <c r="B50" s="44"/>
      <c r="C50" s="114"/>
      <c r="D50" s="215" t="s">
        <v>108</v>
      </c>
      <c r="E50" s="215"/>
      <c r="F50" s="215"/>
      <c r="G50" s="116"/>
      <c r="H50" s="117" t="str">
        <f t="shared" si="1"/>
        <v/>
      </c>
    </row>
    <row r="51" spans="2:8" ht="24.75" customHeight="1">
      <c r="B51" s="54">
        <v>0</v>
      </c>
      <c r="C51" s="124"/>
      <c r="D51" s="125" t="s">
        <v>109</v>
      </c>
      <c r="E51" s="125"/>
      <c r="F51" s="125"/>
      <c r="G51" s="126">
        <v>50</v>
      </c>
      <c r="H51" s="127" t="str">
        <f t="shared" si="1"/>
        <v/>
      </c>
    </row>
    <row r="52" spans="2:8" ht="15.95" customHeight="1">
      <c r="B52" s="44"/>
      <c r="C52" s="114"/>
      <c r="D52" s="215" t="s">
        <v>110</v>
      </c>
      <c r="E52" s="215"/>
      <c r="F52" s="215"/>
      <c r="G52" s="116"/>
      <c r="H52" s="117" t="str">
        <f t="shared" si="1"/>
        <v/>
      </c>
    </row>
    <row r="53" spans="2:8" ht="18" customHeight="1">
      <c r="B53" s="50">
        <v>0</v>
      </c>
      <c r="C53" s="74"/>
      <c r="D53" s="75" t="s">
        <v>111</v>
      </c>
      <c r="E53" s="75"/>
      <c r="F53" s="75"/>
      <c r="G53" s="76">
        <v>75</v>
      </c>
      <c r="H53" s="127" t="str">
        <f t="shared" si="1"/>
        <v/>
      </c>
    </row>
    <row r="54" spans="2:8" ht="27" customHeight="1">
      <c r="B54" s="49">
        <v>0</v>
      </c>
      <c r="C54" s="78"/>
      <c r="D54" s="70"/>
      <c r="E54" s="172" t="s">
        <v>112</v>
      </c>
      <c r="F54" s="172" t="s">
        <v>113</v>
      </c>
      <c r="G54" s="72">
        <f>SUM('Worksheet A'!C66)</f>
        <v>200</v>
      </c>
      <c r="H54" s="77" t="str">
        <f t="shared" si="1"/>
        <v/>
      </c>
    </row>
    <row r="55" spans="2:8" ht="15.95" customHeight="1">
      <c r="C55" s="216"/>
      <c r="D55" s="130"/>
      <c r="E55" s="130"/>
      <c r="F55" s="130"/>
      <c r="G55" s="131" t="s">
        <v>12</v>
      </c>
      <c r="H55" s="217" t="str">
        <f>IF(SUM(H22:H54)&gt;0,SUM(H22:H54),"")</f>
        <v/>
      </c>
    </row>
    <row r="56" spans="2:8" ht="15.95" customHeight="1">
      <c r="C56" s="130"/>
      <c r="D56" s="130"/>
      <c r="E56" s="218" t="s">
        <v>114</v>
      </c>
      <c r="F56" s="219"/>
      <c r="G56" s="133">
        <v>0.03</v>
      </c>
      <c r="H56" s="179" t="str">
        <f>IF(SUM(H55)&gt;0,SUM(H55*G56),"")</f>
        <v/>
      </c>
    </row>
    <row r="57" spans="2:8" ht="11.25" customHeight="1">
      <c r="C57" s="130"/>
      <c r="D57" s="130"/>
      <c r="E57" s="130"/>
      <c r="F57" s="130"/>
      <c r="G57" s="135" t="s">
        <v>2</v>
      </c>
      <c r="H57" s="181" t="str">
        <f>IF(SUM(H55)&gt;0,SUM(H55,H56),"")</f>
        <v/>
      </c>
    </row>
    <row r="58" spans="2:8" ht="14.25">
      <c r="B58" s="57"/>
      <c r="C58" s="78"/>
      <c r="D58" s="220" t="s">
        <v>34</v>
      </c>
      <c r="E58" s="220"/>
      <c r="F58" s="220"/>
      <c r="G58" s="220"/>
      <c r="H58" s="220"/>
    </row>
    <row r="59" spans="2:8" ht="14.25">
      <c r="C59" s="221"/>
      <c r="D59" s="222" t="s">
        <v>13</v>
      </c>
      <c r="E59" s="222"/>
      <c r="F59" s="222"/>
      <c r="G59" s="222"/>
      <c r="H59" s="222"/>
    </row>
    <row r="60" spans="2:8">
      <c r="C60" s="141"/>
      <c r="D60" s="141"/>
      <c r="E60" s="142"/>
      <c r="F60" s="143"/>
      <c r="G60" s="144"/>
      <c r="H60" s="78"/>
    </row>
    <row r="61" spans="2:8">
      <c r="C61" s="145"/>
      <c r="D61" s="146"/>
      <c r="E61" s="146"/>
      <c r="F61" s="146"/>
      <c r="G61" s="78"/>
      <c r="H61" s="78"/>
    </row>
    <row r="62" spans="2:8">
      <c r="C62" s="147"/>
      <c r="D62" s="148"/>
      <c r="E62" s="148"/>
      <c r="F62" s="149"/>
      <c r="G62" s="78"/>
      <c r="H62" s="78"/>
    </row>
    <row r="63" spans="2:8">
      <c r="C63" s="78"/>
      <c r="D63" s="78"/>
      <c r="E63" s="78"/>
      <c r="F63" s="152"/>
      <c r="G63" s="78"/>
      <c r="H63" s="78"/>
    </row>
    <row r="64" spans="2:8">
      <c r="C64" s="150"/>
      <c r="D64" s="150"/>
      <c r="E64" s="150"/>
      <c r="F64" s="151"/>
      <c r="G64" s="150"/>
      <c r="H64" s="78"/>
    </row>
  </sheetData>
  <sheetProtection algorithmName="SHA-512" hashValue="/s7dnQT26GVGOh3EtB+3WDHavy2fcnM9tbEgKOeIqjoQEHHjITqu/NYaVIdalRMPPBNbOrUjscrTFcFDmr0AyQ==" saltValue="AHUO5VYf4I7ExOHUgF8O4Q==" spinCount="100000" sheet="1" objects="1" scenarios="1"/>
  <mergeCells count="64">
    <mergeCell ref="C11:D11"/>
    <mergeCell ref="C1:E1"/>
    <mergeCell ref="B2:C2"/>
    <mergeCell ref="D2:G2"/>
    <mergeCell ref="C4:D4"/>
    <mergeCell ref="F4:H4"/>
    <mergeCell ref="C5:D5"/>
    <mergeCell ref="C6:D6"/>
    <mergeCell ref="C7:D7"/>
    <mergeCell ref="C10:D10"/>
    <mergeCell ref="F1:H1"/>
    <mergeCell ref="E9:F9"/>
    <mergeCell ref="E10:G10"/>
    <mergeCell ref="E11:G11"/>
    <mergeCell ref="C12:D12"/>
    <mergeCell ref="B17:G17"/>
    <mergeCell ref="D18:F18"/>
    <mergeCell ref="D19:F19"/>
    <mergeCell ref="E12:G12"/>
    <mergeCell ref="C13:D13"/>
    <mergeCell ref="E13:G13"/>
    <mergeCell ref="C14:D14"/>
    <mergeCell ref="E14:G14"/>
    <mergeCell ref="C15:D15"/>
    <mergeCell ref="E15:G15"/>
    <mergeCell ref="C16:D16"/>
    <mergeCell ref="E16:G16"/>
    <mergeCell ref="D31:F31"/>
    <mergeCell ref="D32:F32"/>
    <mergeCell ref="C61:F61"/>
    <mergeCell ref="D58:H58"/>
    <mergeCell ref="D59:H59"/>
    <mergeCell ref="E56:F56"/>
    <mergeCell ref="D33:F33"/>
    <mergeCell ref="D34:F34"/>
    <mergeCell ref="D35:F35"/>
    <mergeCell ref="D36:F36"/>
    <mergeCell ref="D37:F37"/>
    <mergeCell ref="D38:F38"/>
    <mergeCell ref="D39:F39"/>
    <mergeCell ref="D40:F40"/>
    <mergeCell ref="D41:F41"/>
    <mergeCell ref="D42:F42"/>
    <mergeCell ref="D26:F26"/>
    <mergeCell ref="D27:F27"/>
    <mergeCell ref="D28:F28"/>
    <mergeCell ref="D29:F29"/>
    <mergeCell ref="D30:F30"/>
    <mergeCell ref="D21:F21"/>
    <mergeCell ref="D22:F22"/>
    <mergeCell ref="D23:F23"/>
    <mergeCell ref="D24:F24"/>
    <mergeCell ref="D25:F25"/>
    <mergeCell ref="D43:F43"/>
    <mergeCell ref="D44:F44"/>
    <mergeCell ref="D45:F45"/>
    <mergeCell ref="D46:F46"/>
    <mergeCell ref="D52:F52"/>
    <mergeCell ref="D53:F53"/>
    <mergeCell ref="D47:F47"/>
    <mergeCell ref="D48:F48"/>
    <mergeCell ref="D49:F49"/>
    <mergeCell ref="D50:F50"/>
    <mergeCell ref="D51:F51"/>
  </mergeCells>
  <hyperlinks>
    <hyperlink ref="C7" r:id="rId1"/>
  </hyperlinks>
  <pageMargins left="0.45" right="0.45" top="0.75" bottom="0.5" header="0.3" footer="0.3"/>
  <pageSetup paperSize="5" scale="81"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C72"/>
  <sheetViews>
    <sheetView topLeftCell="A10" workbookViewId="0">
      <selection activeCell="A65" sqref="A65"/>
    </sheetView>
  </sheetViews>
  <sheetFormatPr defaultRowHeight="12.75"/>
  <cols>
    <col min="1" max="1" width="32.85546875" style="223" customWidth="1"/>
    <col min="2" max="2" width="8.5703125" style="223" customWidth="1"/>
    <col min="3" max="3" width="23.42578125" style="223" customWidth="1"/>
    <col min="4" max="16384" width="9.140625" style="223"/>
  </cols>
  <sheetData>
    <row r="1" spans="1:3" s="229" customFormat="1" ht="18.75" thickBot="1">
      <c r="A1" s="226" t="s">
        <v>115</v>
      </c>
      <c r="B1" s="227"/>
      <c r="C1" s="228" t="s">
        <v>116</v>
      </c>
    </row>
    <row r="2" spans="1:3" ht="13.5" thickBot="1">
      <c r="A2" s="230" t="s">
        <v>117</v>
      </c>
      <c r="B2" s="231"/>
      <c r="C2" s="224">
        <v>0</v>
      </c>
    </row>
    <row r="3" spans="1:3" ht="13.5" thickBot="1">
      <c r="A3" s="230" t="s">
        <v>120</v>
      </c>
      <c r="B3" s="232"/>
      <c r="C3" s="224">
        <v>0</v>
      </c>
    </row>
    <row r="4" spans="1:3" ht="17.25" thickBot="1">
      <c r="A4" s="233" t="s">
        <v>123</v>
      </c>
      <c r="B4" s="234"/>
      <c r="C4" s="224">
        <v>0</v>
      </c>
    </row>
    <row r="5" spans="1:3" ht="13.5" thickBot="1">
      <c r="A5" s="230" t="s">
        <v>126</v>
      </c>
      <c r="B5" s="235"/>
      <c r="C5" s="224">
        <v>0</v>
      </c>
    </row>
    <row r="6" spans="1:3" ht="13.5" thickBot="1">
      <c r="A6" s="230" t="s">
        <v>129</v>
      </c>
      <c r="B6" s="235"/>
      <c r="C6" s="224">
        <v>0</v>
      </c>
    </row>
    <row r="7" spans="1:3" ht="13.5" thickBot="1">
      <c r="A7" s="230" t="s">
        <v>132</v>
      </c>
      <c r="B7" s="235"/>
      <c r="C7" s="224">
        <v>0</v>
      </c>
    </row>
    <row r="8" spans="1:3" ht="17.25" thickBot="1">
      <c r="A8" s="233" t="s">
        <v>135</v>
      </c>
      <c r="B8" s="236"/>
      <c r="C8" s="224">
        <v>0</v>
      </c>
    </row>
    <row r="9" spans="1:3" ht="13.5" thickBot="1">
      <c r="A9" s="230" t="s">
        <v>138</v>
      </c>
      <c r="B9" s="235"/>
      <c r="C9" s="224">
        <v>0</v>
      </c>
    </row>
    <row r="10" spans="1:3" ht="13.5" thickBot="1">
      <c r="A10" s="230" t="s">
        <v>141</v>
      </c>
      <c r="B10" s="235"/>
      <c r="C10" s="224">
        <v>0</v>
      </c>
    </row>
    <row r="11" spans="1:3" ht="13.5" thickBot="1">
      <c r="A11" s="230" t="s">
        <v>144</v>
      </c>
      <c r="B11" s="235"/>
      <c r="C11" s="224">
        <v>0</v>
      </c>
    </row>
    <row r="12" spans="1:3" ht="13.5" thickBot="1">
      <c r="A12" s="230" t="s">
        <v>147</v>
      </c>
      <c r="B12" s="235"/>
      <c r="C12" s="224">
        <v>0</v>
      </c>
    </row>
    <row r="13" spans="1:3" ht="13.5" thickBot="1">
      <c r="A13" s="230" t="s">
        <v>150</v>
      </c>
      <c r="B13" s="235"/>
      <c r="C13" s="224">
        <v>0</v>
      </c>
    </row>
    <row r="14" spans="1:3" ht="13.5" thickBot="1">
      <c r="A14" s="230" t="s">
        <v>153</v>
      </c>
      <c r="B14" s="235"/>
      <c r="C14" s="224">
        <v>0</v>
      </c>
    </row>
    <row r="15" spans="1:3" ht="13.5" thickBot="1">
      <c r="A15" s="230" t="s">
        <v>156</v>
      </c>
      <c r="B15" s="235"/>
      <c r="C15" s="224">
        <v>0</v>
      </c>
    </row>
    <row r="16" spans="1:3" ht="13.5" thickBot="1">
      <c r="A16" s="230" t="s">
        <v>159</v>
      </c>
      <c r="B16" s="235"/>
      <c r="C16" s="224">
        <v>0</v>
      </c>
    </row>
    <row r="17" spans="1:3" ht="13.5" thickBot="1">
      <c r="A17" s="230" t="s">
        <v>162</v>
      </c>
      <c r="B17" s="235"/>
      <c r="C17" s="224">
        <v>0</v>
      </c>
    </row>
    <row r="18" spans="1:3" ht="13.5" thickBot="1">
      <c r="A18" s="230" t="s">
        <v>165</v>
      </c>
      <c r="B18" s="235"/>
      <c r="C18" s="224">
        <v>0</v>
      </c>
    </row>
    <row r="19" spans="1:3" ht="13.5" thickBot="1">
      <c r="A19" s="230" t="s">
        <v>168</v>
      </c>
      <c r="B19" s="235"/>
      <c r="C19" s="224">
        <v>0</v>
      </c>
    </row>
    <row r="20" spans="1:3" ht="13.5" thickBot="1">
      <c r="A20" s="230" t="s">
        <v>171</v>
      </c>
      <c r="B20" s="235"/>
      <c r="C20" s="224">
        <v>0</v>
      </c>
    </row>
    <row r="21" spans="1:3" ht="13.5" thickBot="1">
      <c r="A21" s="230" t="s">
        <v>118</v>
      </c>
      <c r="B21" s="235"/>
      <c r="C21" s="224">
        <v>0</v>
      </c>
    </row>
    <row r="22" spans="1:3" ht="17.25" thickBot="1">
      <c r="A22" s="233" t="s">
        <v>121</v>
      </c>
      <c r="B22" s="236"/>
      <c r="C22" s="224">
        <v>0</v>
      </c>
    </row>
    <row r="23" spans="1:3" ht="13.5" thickBot="1">
      <c r="A23" s="230" t="s">
        <v>124</v>
      </c>
      <c r="B23" s="235"/>
      <c r="C23" s="224">
        <v>0</v>
      </c>
    </row>
    <row r="24" spans="1:3" ht="13.5" thickBot="1">
      <c r="A24" s="230" t="s">
        <v>127</v>
      </c>
      <c r="B24" s="235"/>
      <c r="C24" s="224">
        <v>0</v>
      </c>
    </row>
    <row r="25" spans="1:3" ht="13.5" thickBot="1">
      <c r="A25" s="230" t="s">
        <v>130</v>
      </c>
      <c r="B25" s="235"/>
      <c r="C25" s="224">
        <v>0</v>
      </c>
    </row>
    <row r="26" spans="1:3" ht="17.25" thickBot="1">
      <c r="A26" s="233" t="s">
        <v>133</v>
      </c>
      <c r="B26" s="236"/>
      <c r="C26" s="224">
        <v>0</v>
      </c>
    </row>
    <row r="27" spans="1:3" ht="13.5" thickBot="1">
      <c r="A27" s="230" t="s">
        <v>136</v>
      </c>
      <c r="B27" s="235"/>
      <c r="C27" s="224">
        <v>0</v>
      </c>
    </row>
    <row r="28" spans="1:3" ht="13.5" thickBot="1">
      <c r="A28" s="230" t="s">
        <v>139</v>
      </c>
      <c r="B28" s="235"/>
      <c r="C28" s="224">
        <v>0</v>
      </c>
    </row>
    <row r="29" spans="1:3" ht="13.5" thickBot="1">
      <c r="A29" s="230" t="s">
        <v>142</v>
      </c>
      <c r="B29" s="235"/>
      <c r="C29" s="224">
        <v>0</v>
      </c>
    </row>
    <row r="30" spans="1:3" ht="13.5" thickBot="1">
      <c r="A30" s="230" t="s">
        <v>145</v>
      </c>
      <c r="B30" s="235"/>
      <c r="C30" s="224">
        <v>0</v>
      </c>
    </row>
    <row r="31" spans="1:3" ht="13.5" thickBot="1">
      <c r="A31" s="230" t="s">
        <v>148</v>
      </c>
      <c r="B31" s="235"/>
      <c r="C31" s="224">
        <v>0</v>
      </c>
    </row>
    <row r="32" spans="1:3" ht="13.5" thickBot="1">
      <c r="A32" s="230" t="s">
        <v>151</v>
      </c>
      <c r="B32" s="235"/>
      <c r="C32" s="224">
        <v>0</v>
      </c>
    </row>
    <row r="33" spans="1:3" ht="13.5" thickBot="1">
      <c r="A33" s="230" t="s">
        <v>154</v>
      </c>
      <c r="B33" s="235"/>
      <c r="C33" s="224">
        <v>0</v>
      </c>
    </row>
    <row r="34" spans="1:3" ht="13.5" thickBot="1">
      <c r="A34" s="230" t="s">
        <v>157</v>
      </c>
      <c r="B34" s="235"/>
      <c r="C34" s="224">
        <v>0</v>
      </c>
    </row>
    <row r="35" spans="1:3" ht="13.5" thickBot="1">
      <c r="A35" s="230" t="s">
        <v>160</v>
      </c>
      <c r="B35" s="235"/>
      <c r="C35" s="224">
        <v>0</v>
      </c>
    </row>
    <row r="36" spans="1:3" ht="13.5" thickBot="1">
      <c r="A36" s="230" t="s">
        <v>163</v>
      </c>
      <c r="B36" s="235"/>
      <c r="C36" s="224">
        <v>0</v>
      </c>
    </row>
    <row r="37" spans="1:3" ht="13.5" thickBot="1">
      <c r="A37" s="230" t="s">
        <v>166</v>
      </c>
      <c r="B37" s="235"/>
      <c r="C37" s="224">
        <v>0</v>
      </c>
    </row>
    <row r="38" spans="1:3" ht="13.5" thickBot="1">
      <c r="A38" s="230" t="s">
        <v>169</v>
      </c>
      <c r="B38" s="235"/>
      <c r="C38" s="224">
        <v>0</v>
      </c>
    </row>
    <row r="39" spans="1:3" ht="13.5" thickBot="1">
      <c r="A39" s="230" t="s">
        <v>172</v>
      </c>
      <c r="B39" s="235"/>
      <c r="C39" s="224">
        <v>0</v>
      </c>
    </row>
    <row r="40" spans="1:3" ht="13.5" thickBot="1">
      <c r="A40" s="237" t="s">
        <v>119</v>
      </c>
      <c r="B40" s="237"/>
      <c r="C40" s="224">
        <v>0</v>
      </c>
    </row>
    <row r="41" spans="1:3" ht="13.5" thickBot="1">
      <c r="A41" s="237" t="s">
        <v>122</v>
      </c>
      <c r="B41" s="237"/>
      <c r="C41" s="224">
        <v>0</v>
      </c>
    </row>
    <row r="42" spans="1:3" ht="13.5" thickBot="1">
      <c r="A42" s="237" t="s">
        <v>125</v>
      </c>
      <c r="B42" s="237"/>
      <c r="C42" s="224">
        <v>0</v>
      </c>
    </row>
    <row r="43" spans="1:3" ht="13.5" thickBot="1">
      <c r="A43" s="230" t="s">
        <v>128</v>
      </c>
      <c r="B43" s="235"/>
      <c r="C43" s="224">
        <v>0</v>
      </c>
    </row>
    <row r="44" spans="1:3" ht="13.5" thickBot="1">
      <c r="A44" s="230" t="s">
        <v>131</v>
      </c>
      <c r="B44" s="235"/>
      <c r="C44" s="224">
        <v>0</v>
      </c>
    </row>
    <row r="45" spans="1:3" ht="13.5" thickBot="1">
      <c r="A45" s="230" t="s">
        <v>134</v>
      </c>
      <c r="B45" s="235"/>
      <c r="C45" s="224">
        <v>0</v>
      </c>
    </row>
    <row r="46" spans="1:3" ht="13.5" thickBot="1">
      <c r="A46" s="230" t="s">
        <v>137</v>
      </c>
      <c r="B46" s="235"/>
      <c r="C46" s="224">
        <v>0</v>
      </c>
    </row>
    <row r="47" spans="1:3" ht="13.5" thickBot="1">
      <c r="A47" s="230" t="s">
        <v>140</v>
      </c>
      <c r="B47" s="235"/>
      <c r="C47" s="224">
        <v>0</v>
      </c>
    </row>
    <row r="48" spans="1:3" ht="13.5" thickBot="1">
      <c r="A48" s="230" t="s">
        <v>143</v>
      </c>
      <c r="B48" s="235"/>
      <c r="C48" s="224">
        <v>0</v>
      </c>
    </row>
    <row r="49" spans="1:3" ht="13.5" thickBot="1">
      <c r="A49" s="230" t="s">
        <v>146</v>
      </c>
      <c r="B49" s="235"/>
      <c r="C49" s="224">
        <v>0</v>
      </c>
    </row>
    <row r="50" spans="1:3" ht="13.5" thickBot="1">
      <c r="A50" s="230" t="s">
        <v>149</v>
      </c>
      <c r="B50" s="235"/>
      <c r="C50" s="224">
        <v>0</v>
      </c>
    </row>
    <row r="51" spans="1:3" ht="13.5" thickBot="1">
      <c r="A51" s="238" t="s">
        <v>152</v>
      </c>
      <c r="B51" s="239"/>
      <c r="C51" s="224">
        <v>0</v>
      </c>
    </row>
    <row r="52" spans="1:3" ht="13.5" thickBot="1">
      <c r="A52" s="230" t="s">
        <v>155</v>
      </c>
      <c r="B52" s="235"/>
      <c r="C52" s="224">
        <v>0</v>
      </c>
    </row>
    <row r="53" spans="1:3" ht="17.25" thickBot="1">
      <c r="A53" s="233" t="s">
        <v>158</v>
      </c>
      <c r="B53" s="236"/>
      <c r="C53" s="224">
        <v>0</v>
      </c>
    </row>
    <row r="54" spans="1:3" ht="13.5" thickBot="1">
      <c r="A54" s="230" t="s">
        <v>161</v>
      </c>
      <c r="B54" s="235"/>
      <c r="C54" s="224">
        <v>0</v>
      </c>
    </row>
    <row r="55" spans="1:3" ht="13.5" thickBot="1">
      <c r="A55" s="230" t="s">
        <v>164</v>
      </c>
      <c r="B55" s="235"/>
      <c r="C55" s="224">
        <v>0</v>
      </c>
    </row>
    <row r="56" spans="1:3" ht="13.5" thickBot="1">
      <c r="A56" s="238" t="s">
        <v>167</v>
      </c>
      <c r="B56" s="239"/>
      <c r="C56" s="224">
        <v>0</v>
      </c>
    </row>
    <row r="57" spans="1:3" ht="13.5" thickBot="1">
      <c r="A57" s="230" t="s">
        <v>170</v>
      </c>
      <c r="B57" s="235"/>
      <c r="C57" s="224">
        <v>0</v>
      </c>
    </row>
    <row r="58" spans="1:3" ht="13.5" thickBot="1">
      <c r="A58" s="230" t="s">
        <v>173</v>
      </c>
      <c r="B58" s="235"/>
      <c r="C58" s="224">
        <v>0</v>
      </c>
    </row>
    <row r="59" spans="1:3" ht="13.5" thickBot="1">
      <c r="A59" s="230" t="s">
        <v>174</v>
      </c>
      <c r="B59" s="235"/>
      <c r="C59" s="224">
        <v>0</v>
      </c>
    </row>
    <row r="60" spans="1:3" ht="13.5" thickBot="1">
      <c r="A60" s="230" t="s">
        <v>174</v>
      </c>
      <c r="B60" s="235"/>
      <c r="C60" s="224">
        <v>0</v>
      </c>
    </row>
    <row r="61" spans="1:3" ht="13.5" thickBot="1">
      <c r="A61" s="230" t="s">
        <v>174</v>
      </c>
      <c r="B61" s="235"/>
      <c r="C61" s="224">
        <v>0</v>
      </c>
    </row>
    <row r="62" spans="1:3" ht="13.5" thickBot="1">
      <c r="A62" s="240" t="s">
        <v>174</v>
      </c>
      <c r="B62" s="241"/>
      <c r="C62" s="224">
        <v>0</v>
      </c>
    </row>
    <row r="63" spans="1:3" ht="15.75" thickBot="1">
      <c r="A63" s="242" t="s">
        <v>175</v>
      </c>
      <c r="B63" s="243"/>
      <c r="C63" s="252">
        <f>SUM(C2:C62)</f>
        <v>0</v>
      </c>
    </row>
    <row r="64" spans="1:3">
      <c r="A64" s="244" t="s">
        <v>176</v>
      </c>
      <c r="B64" s="245">
        <v>200</v>
      </c>
      <c r="C64" s="253">
        <v>200</v>
      </c>
    </row>
    <row r="65" spans="1:3" ht="15" customHeight="1">
      <c r="A65" s="246" t="s">
        <v>177</v>
      </c>
      <c r="B65" s="247">
        <v>20</v>
      </c>
      <c r="C65" s="254">
        <f>SUM(B65*C63)</f>
        <v>0</v>
      </c>
    </row>
    <row r="66" spans="1:3">
      <c r="A66" s="248" t="s">
        <v>178</v>
      </c>
      <c r="B66" s="249"/>
      <c r="C66" s="254">
        <f>SUM(C64:C65)</f>
        <v>200</v>
      </c>
    </row>
    <row r="67" spans="1:3" ht="13.5" thickBot="1">
      <c r="A67" s="250" t="s">
        <v>179</v>
      </c>
      <c r="B67" s="251"/>
      <c r="C67" s="255"/>
    </row>
    <row r="68" spans="1:3">
      <c r="C68" s="225"/>
    </row>
    <row r="69" spans="1:3">
      <c r="C69" s="225"/>
    </row>
    <row r="70" spans="1:3">
      <c r="C70" s="225"/>
    </row>
    <row r="71" spans="1:3">
      <c r="C71" s="225"/>
    </row>
    <row r="72" spans="1:3">
      <c r="C72" s="225"/>
    </row>
  </sheetData>
  <sheetProtection algorithmName="SHA-512" hashValue="cr87qtVLy5SDTMoVbbbV/EGx1TqImRUBwDUS466SclG5tNE+5AAYtVKQcrb6QfXJ/+TgxMtH7bX9XFwFWbZ9XA==" saltValue="BA4Lu4pF24bNbYXLtXeHsA==" spinCount="100000" sheet="1" objects="1" scenarios="1"/>
  <mergeCells count="62">
    <mergeCell ref="A62:B62"/>
    <mergeCell ref="A40:B40"/>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7:B37"/>
    <mergeCell ref="A38:B38"/>
    <mergeCell ref="A39:B39"/>
    <mergeCell ref="A41:B41"/>
    <mergeCell ref="A42:B42"/>
    <mergeCell ref="A43:B43"/>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A1:B1"/>
    <mergeCell ref="A2:B2"/>
    <mergeCell ref="A3:B3"/>
    <mergeCell ref="A4:B4"/>
    <mergeCell ref="A5:B5"/>
    <mergeCell ref="A6:B6"/>
    <mergeCell ref="A7:B7"/>
    <mergeCell ref="A8:B8"/>
    <mergeCell ref="A9:B9"/>
    <mergeCell ref="A10:B10"/>
    <mergeCell ref="A11:B11"/>
  </mergeCells>
  <pageMargins left="1.7" right="0.7" top="0.75" bottom="0.75" header="0.3" footer="0.3"/>
  <pageSetup scale="75" orientation="portrait" r:id="rId1"/>
  <headerFooter>
    <oddHeader>&amp;RWorksheet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
    </sheetView>
  </sheetViews>
  <sheetFormatPr defaultColWidth="8.85546875" defaultRowHeight="12.75"/>
  <cols>
    <col min="1" max="1" width="3.7109375" style="1" customWidth="1"/>
    <col min="2" max="2" width="142.7109375" style="1" customWidth="1"/>
    <col min="3" max="16384" width="8.85546875" style="1"/>
  </cols>
  <sheetData>
    <row r="2" spans="2:2" ht="191.25">
      <c r="B2" s="256" t="s">
        <v>208</v>
      </c>
    </row>
    <row r="3" spans="2:2">
      <c r="B3" s="2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1A93D91-A431-499A-9738-DAD9A46A3C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Planning &amp; Zoning Fee Worksheet</vt:lpstr>
      <vt:lpstr>Major P-Plat &amp; F-Plat Worksheet</vt:lpstr>
      <vt:lpstr>Minor Plat Fee Worksheet</vt:lpstr>
      <vt:lpstr>Building Fee Worksheet</vt:lpstr>
      <vt:lpstr>Worksheet A</vt:lpstr>
      <vt:lpstr>How to use this template</vt:lpstr>
      <vt:lpstr>'Building Fee Worksheet'!Print_Area</vt:lpstr>
      <vt:lpstr>'Major P-Plat &amp; F-Plat Worksheet'!Print_Area</vt:lpstr>
      <vt:lpstr>'Minor Plat Fee Worksheet'!Print_Area</vt:lpstr>
      <vt:lpstr>'Planning &amp; Zoning Fee Worksheet'!Print_Area</vt:lpstr>
      <vt:lpstr>'Worksheet 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2016-02-17T17:07:27Z</dcterms:created>
  <dcterms:modified xsi:type="dcterms:W3CDTF">2016-07-15T19:24:45Z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TC024259259991</vt:lpwstr>
  </property>
</Properties>
</file>